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Work\1_Product(Doc, SDK, BSP, etc)\Tool\"/>
    </mc:Choice>
  </mc:AlternateContent>
  <xr:revisionPtr revIDLastSave="0" documentId="8_{1C7989AD-1914-4BB3-B8C2-5A3D954744D2}" xr6:coauthVersionLast="47" xr6:coauthVersionMax="47" xr10:uidLastSave="{00000000-0000-0000-0000-000000000000}"/>
  <bookViews>
    <workbookView xWindow="-120" yWindow="-120" windowWidth="29040" windowHeight="17520" xr2:uid="{A2DCA86A-E364-4A50-9F1D-25C5D85B8AFC}"/>
  </bookViews>
  <sheets>
    <sheet name="HEX&amp;BIN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12" i="4" l="1"/>
  <c r="I12" i="4" s="1"/>
  <c r="L12" i="4"/>
  <c r="H12" i="4" s="1"/>
  <c r="K12" i="4"/>
  <c r="G12" i="4" s="1"/>
  <c r="J12" i="4"/>
  <c r="F12" i="4" s="1"/>
  <c r="BD5" i="4"/>
  <c r="BH5" i="4" s="1"/>
  <c r="BC5" i="4"/>
  <c r="BG5" i="4" s="1"/>
  <c r="BB5" i="4"/>
  <c r="BF5" i="4" s="1"/>
  <c r="BA5" i="4"/>
  <c r="BE5" i="4" s="1"/>
  <c r="BI5" i="4" l="1"/>
  <c r="BJ5" i="4" s="1"/>
  <c r="E12" i="4"/>
  <c r="C11" i="4" s="1"/>
  <c r="E5" i="4" l="1"/>
  <c r="I5" i="4" s="1"/>
  <c r="G5" i="4" l="1"/>
  <c r="H5" i="4"/>
  <c r="L5" i="4" s="1"/>
  <c r="F5" i="4"/>
  <c r="J5" i="4" s="1"/>
  <c r="AV5" i="4" s="1"/>
  <c r="U5" i="4" l="1"/>
  <c r="T5" i="4"/>
  <c r="O5" i="4"/>
  <c r="S5" i="4"/>
  <c r="P5" i="4"/>
  <c r="R5" i="4"/>
  <c r="Q5" i="4"/>
  <c r="N5" i="4"/>
  <c r="AK5" i="4"/>
  <c r="AJ5" i="4"/>
  <c r="AI5" i="4"/>
  <c r="AH5" i="4"/>
  <c r="AF5" i="4"/>
  <c r="AD5" i="4"/>
  <c r="AG5" i="4"/>
  <c r="AE5" i="4"/>
  <c r="K5" i="4"/>
  <c r="M5" i="4"/>
  <c r="AV28" i="4"/>
  <c r="AV27" i="4"/>
  <c r="AV26" i="4"/>
  <c r="AV25" i="4"/>
  <c r="AV24" i="4"/>
  <c r="AV23" i="4"/>
  <c r="AV21" i="4"/>
  <c r="AV22" i="4"/>
  <c r="AV12" i="4"/>
  <c r="AV11" i="4"/>
  <c r="AV10" i="4"/>
  <c r="AV9" i="4"/>
  <c r="AV8" i="4"/>
  <c r="AV7" i="4"/>
  <c r="AV6" i="4"/>
  <c r="AS5" i="4" l="1"/>
  <c r="AR5" i="4"/>
  <c r="AQ5" i="4"/>
  <c r="AL5" i="4"/>
  <c r="AP5" i="4"/>
  <c r="AM5" i="4"/>
  <c r="AO5" i="4"/>
  <c r="AN5" i="4"/>
  <c r="AC5" i="4"/>
  <c r="AB5" i="4"/>
  <c r="X5" i="4"/>
  <c r="V5" i="4"/>
  <c r="AA5" i="4"/>
  <c r="W5" i="4"/>
  <c r="Z5" i="4"/>
  <c r="Y5" i="4"/>
  <c r="AV36" i="4"/>
  <c r="AV35" i="4"/>
  <c r="AV34" i="4"/>
  <c r="AV33" i="4"/>
  <c r="AV32" i="4"/>
  <c r="AV31" i="4"/>
  <c r="AV30" i="4"/>
  <c r="AV29" i="4"/>
  <c r="AV20" i="4"/>
  <c r="AV19" i="4"/>
  <c r="AV18" i="4"/>
  <c r="AV17" i="4"/>
  <c r="AV16" i="4"/>
  <c r="AV15" i="4"/>
  <c r="AV13" i="4"/>
  <c r="AV14" i="4"/>
</calcChain>
</file>

<file path=xl/sharedStrings.xml><?xml version="1.0" encoding="utf-8"?>
<sst xmlns="http://schemas.openxmlformats.org/spreadsheetml/2006/main" count="172" uniqueCount="44">
  <si>
    <t>Value</t>
    <phoneticPr fontId="1" type="noConversion"/>
  </si>
  <si>
    <t>[7-0]</t>
    <phoneticPr fontId="1" type="noConversion"/>
  </si>
  <si>
    <t>[15-8]</t>
    <phoneticPr fontId="1" type="noConversion"/>
  </si>
  <si>
    <t>[23-16]</t>
    <phoneticPr fontId="1" type="noConversion"/>
  </si>
  <si>
    <t>[31-24]</t>
    <phoneticPr fontId="1" type="noConversion"/>
  </si>
  <si>
    <t>[31-0]</t>
    <phoneticPr fontId="1" type="noConversion"/>
  </si>
  <si>
    <t>[31]</t>
    <phoneticPr fontId="1" type="noConversion"/>
  </si>
  <si>
    <t>[30]</t>
    <phoneticPr fontId="1" type="noConversion"/>
  </si>
  <si>
    <t>[29]</t>
    <phoneticPr fontId="1" type="noConversion"/>
  </si>
  <si>
    <t>[28]</t>
  </si>
  <si>
    <t>[27]</t>
  </si>
  <si>
    <t>[26]</t>
  </si>
  <si>
    <t>[25]</t>
  </si>
  <si>
    <t>[24]</t>
  </si>
  <si>
    <t>[23]</t>
  </si>
  <si>
    <t>[22]</t>
  </si>
  <si>
    <t>[21]</t>
  </si>
  <si>
    <t>[20]</t>
  </si>
  <si>
    <t>[19]</t>
  </si>
  <si>
    <t>[18]</t>
  </si>
  <si>
    <t>[17]</t>
  </si>
  <si>
    <t>[16]</t>
  </si>
  <si>
    <t>[15]</t>
  </si>
  <si>
    <t>[14]</t>
  </si>
  <si>
    <t>[13]</t>
  </si>
  <si>
    <t>[12]</t>
  </si>
  <si>
    <t>[11]</t>
  </si>
  <si>
    <t>[10]</t>
  </si>
  <si>
    <t>[9]</t>
  </si>
  <si>
    <t>[8]</t>
  </si>
  <si>
    <t>[7]</t>
  </si>
  <si>
    <t>[6]</t>
  </si>
  <si>
    <t>[5]</t>
  </si>
  <si>
    <t>[4]</t>
  </si>
  <si>
    <t>[3]</t>
  </si>
  <si>
    <t>[2]</t>
  </si>
  <si>
    <t>[1]</t>
  </si>
  <si>
    <t>[0]</t>
  </si>
  <si>
    <t>Bit</t>
    <phoneticPr fontId="1" type="noConversion"/>
  </si>
  <si>
    <t>uint32 HEX to BIN</t>
    <phoneticPr fontId="1" type="noConversion"/>
  </si>
  <si>
    <t>uint32 BIN to HEX</t>
    <phoneticPr fontId="1" type="noConversion"/>
  </si>
  <si>
    <t>Output</t>
    <phoneticPr fontId="1" type="noConversion"/>
  </si>
  <si>
    <t>Input</t>
    <phoneticPr fontId="1" type="noConversion"/>
  </si>
  <si>
    <t>0x10001111UL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</si>
</sst>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>
      <alignment vertical="center"/>
    </xf>
    <xf numFmtId="0" fontId="0" fillId="3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49</xdr:col>
      <xdr:colOff>1</xdr:colOff>
      <xdr:row>0</xdr:row>
      <xdr:rowOff>200025</xdr:rowOff>
    </xdr:from>
    <xdr:to>
      <xdr:col>62</xdr:col>
      <xdr:colOff>200026</xdr:colOff>
      <xdr:row>36</xdr:row>
      <xdr:rowOff>152400</xdr:rowOff>
    </xdr:to>
    <xdr:sp macro="" textlink="">
      <xdr:nvSpPr>
        <xdr:cNvPr id="2" name="직사각형 1">
          <a:extLst>
            <a:ext uri="{FF2B5EF4-FFF2-40B4-BE49-F238E27FC236}">
              <a16:creationId xmlns:a16="http://schemas.microsoft.com/office/drawing/2014/main" id="{4BC65552-2608-2B5A-5D40-4985380258BD}"/>
            </a:ext>
          </a:extLst>
        </xdr:cNvPr>
        <xdr:cNvSpPr/>
      </xdr:nvSpPr>
      <xdr:spPr>
        <a:xfrm>
          <a:off x="14859001" y="200025"/>
          <a:ext cx="2800350" cy="7496175"/>
        </a:xfrm>
        <a:prstGeom prst="rect">
          <a:avLst/>
        </a:prstGeom>
        <a:noFill/>
        <a:ln w="38100">
          <a:solidFill>
            <a:schemeClr val="accent4">
              <a:lumMod val="60000"/>
              <a:lumOff val="4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</xdr:col>
      <xdr:colOff>1</xdr:colOff>
      <xdr:row>7</xdr:row>
      <xdr:rowOff>95249</xdr:rowOff>
    </xdr:from>
    <xdr:to>
      <xdr:col>45</xdr:col>
      <xdr:colOff>123825</xdr:colOff>
      <xdr:row>12</xdr:row>
      <xdr:rowOff>180974</xdr:rowOff>
    </xdr:to>
    <xdr:sp macro="" textlink="">
      <xdr:nvSpPr>
        <xdr:cNvPr id="4" name="직사각형 3">
          <a:extLst>
            <a:ext uri="{FF2B5EF4-FFF2-40B4-BE49-F238E27FC236}">
              <a16:creationId xmlns:a16="http://schemas.microsoft.com/office/drawing/2014/main" id="{D2FC81A7-ACD2-537F-9B93-9D11D176A092}"/>
            </a:ext>
          </a:extLst>
        </xdr:cNvPr>
        <xdr:cNvSpPr/>
      </xdr:nvSpPr>
      <xdr:spPr>
        <a:xfrm>
          <a:off x="190501" y="1562099"/>
          <a:ext cx="12944474" cy="1133475"/>
        </a:xfrm>
        <a:prstGeom prst="rect">
          <a:avLst/>
        </a:prstGeom>
        <a:noFill/>
        <a:ln w="38100">
          <a:solidFill>
            <a:schemeClr val="accent5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0</xdr:col>
      <xdr:colOff>485775</xdr:colOff>
      <xdr:row>0</xdr:row>
      <xdr:rowOff>190500</xdr:rowOff>
    </xdr:from>
    <xdr:to>
      <xdr:col>45</xdr:col>
      <xdr:colOff>476250</xdr:colOff>
      <xdr:row>6</xdr:row>
      <xdr:rowOff>28574</xdr:rowOff>
    </xdr:to>
    <xdr:sp macro="" textlink="">
      <xdr:nvSpPr>
        <xdr:cNvPr id="5" name="직사각형 4">
          <a:extLst>
            <a:ext uri="{FF2B5EF4-FFF2-40B4-BE49-F238E27FC236}">
              <a16:creationId xmlns:a16="http://schemas.microsoft.com/office/drawing/2014/main" id="{51682764-0A47-D345-82A2-D200CE5A4082}"/>
            </a:ext>
          </a:extLst>
        </xdr:cNvPr>
        <xdr:cNvSpPr/>
      </xdr:nvSpPr>
      <xdr:spPr>
        <a:xfrm>
          <a:off x="485775" y="190500"/>
          <a:ext cx="13858875" cy="1095374"/>
        </a:xfrm>
        <a:prstGeom prst="rect">
          <a:avLst/>
        </a:prstGeom>
        <a:noFill/>
        <a:ln w="38100">
          <a:solidFill>
            <a:schemeClr val="accent6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45</xdr:col>
      <xdr:colOff>228599</xdr:colOff>
      <xdr:row>0</xdr:row>
      <xdr:rowOff>190499</xdr:rowOff>
    </xdr:from>
    <xdr:to>
      <xdr:col>48</xdr:col>
      <xdr:colOff>114300</xdr:colOff>
      <xdr:row>36</xdr:row>
      <xdr:rowOff>133350</xdr:rowOff>
    </xdr:to>
    <xdr:sp macro="" textlink="">
      <xdr:nvSpPr>
        <xdr:cNvPr id="6" name="직사각형 5">
          <a:extLst>
            <a:ext uri="{FF2B5EF4-FFF2-40B4-BE49-F238E27FC236}">
              <a16:creationId xmlns:a16="http://schemas.microsoft.com/office/drawing/2014/main" id="{5219F356-6D1B-DEE3-DFC2-837F11BC5C22}"/>
            </a:ext>
          </a:extLst>
        </xdr:cNvPr>
        <xdr:cNvSpPr/>
      </xdr:nvSpPr>
      <xdr:spPr>
        <a:xfrm>
          <a:off x="13239749" y="190499"/>
          <a:ext cx="1485901" cy="7486651"/>
        </a:xfrm>
        <a:prstGeom prst="rect">
          <a:avLst/>
        </a:prstGeom>
        <a:noFill/>
        <a:ln w="38100">
          <a:solidFill>
            <a:schemeClr val="accent6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2A7629-1E36-47FE-9F15-89B771EF6FB8}">
  <dimension ref="B2:BJ36"/>
  <sheetViews>
    <sheetView tabSelected="1" workbookViewId="0">
      <selection activeCell="B15" sqref="B15"/>
    </sheetView>
  </sheetViews>
  <sheetFormatPr defaultRowHeight="16.5" x14ac:dyDescent="0.3"/>
  <cols>
    <col min="1" max="1" width="2.5" customWidth="1"/>
    <col min="2" max="2" width="9.5" bestFit="1" customWidth="1"/>
    <col min="3" max="3" width="14" bestFit="1" customWidth="1"/>
    <col min="4" max="4" width="2.75" customWidth="1"/>
    <col min="5" max="5" width="9.5" hidden="1" customWidth="1"/>
    <col min="6" max="7" width="7.5" hidden="1" customWidth="1"/>
    <col min="8" max="8" width="6.5" hidden="1" customWidth="1"/>
    <col min="9" max="9" width="5.5" hidden="1" customWidth="1"/>
    <col min="10" max="13" width="9.5" hidden="1" customWidth="1"/>
    <col min="14" max="14" width="4.75" bestFit="1" customWidth="1"/>
    <col min="15" max="30" width="4.75" customWidth="1"/>
    <col min="31" max="35" width="4.75" bestFit="1" customWidth="1"/>
    <col min="36" max="45" width="3.75" bestFit="1" customWidth="1"/>
    <col min="46" max="46" width="3" customWidth="1"/>
    <col min="49" max="49" width="3.25" customWidth="1"/>
    <col min="52" max="52" width="2.125" customWidth="1"/>
    <col min="53" max="61" width="0" hidden="1" customWidth="1"/>
    <col min="62" max="62" width="14" bestFit="1" customWidth="1"/>
  </cols>
  <sheetData>
    <row r="2" spans="2:62" x14ac:dyDescent="0.3">
      <c r="B2" t="s">
        <v>39</v>
      </c>
    </row>
    <row r="3" spans="2:62" x14ac:dyDescent="0.3">
      <c r="C3" s="3" t="s">
        <v>42</v>
      </c>
      <c r="E3" s="10" t="s">
        <v>41</v>
      </c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U3" s="10" t="s">
        <v>41</v>
      </c>
      <c r="AV3" s="10"/>
      <c r="AX3" s="10" t="s">
        <v>42</v>
      </c>
      <c r="AY3" s="10"/>
      <c r="BA3" s="10" t="s">
        <v>41</v>
      </c>
      <c r="BB3" s="10"/>
      <c r="BC3" s="10"/>
      <c r="BD3" s="10"/>
      <c r="BE3" s="10"/>
      <c r="BF3" s="10"/>
      <c r="BG3" s="10"/>
      <c r="BH3" s="10"/>
      <c r="BI3" s="10"/>
      <c r="BJ3" s="10"/>
    </row>
    <row r="4" spans="2:62" x14ac:dyDescent="0.3">
      <c r="B4" s="3" t="s">
        <v>0</v>
      </c>
      <c r="C4" s="4" t="s">
        <v>43</v>
      </c>
      <c r="E4" s="5" t="s">
        <v>5</v>
      </c>
      <c r="F4" s="6" t="s">
        <v>4</v>
      </c>
      <c r="G4" s="6" t="s">
        <v>3</v>
      </c>
      <c r="H4" s="6" t="s">
        <v>2</v>
      </c>
      <c r="I4" s="6" t="s">
        <v>1</v>
      </c>
      <c r="J4" s="7" t="s">
        <v>4</v>
      </c>
      <c r="K4" s="7" t="s">
        <v>3</v>
      </c>
      <c r="L4" s="7" t="s">
        <v>2</v>
      </c>
      <c r="M4" s="7" t="s">
        <v>1</v>
      </c>
      <c r="N4" s="8" t="s">
        <v>6</v>
      </c>
      <c r="O4" s="8" t="s">
        <v>7</v>
      </c>
      <c r="P4" s="8" t="s">
        <v>8</v>
      </c>
      <c r="Q4" s="8" t="s">
        <v>9</v>
      </c>
      <c r="R4" s="8" t="s">
        <v>10</v>
      </c>
      <c r="S4" s="8" t="s">
        <v>11</v>
      </c>
      <c r="T4" s="8" t="s">
        <v>12</v>
      </c>
      <c r="U4" s="8" t="s">
        <v>13</v>
      </c>
      <c r="V4" s="8" t="s">
        <v>14</v>
      </c>
      <c r="W4" s="8" t="s">
        <v>15</v>
      </c>
      <c r="X4" s="8" t="s">
        <v>16</v>
      </c>
      <c r="Y4" s="8" t="s">
        <v>17</v>
      </c>
      <c r="Z4" s="8" t="s">
        <v>18</v>
      </c>
      <c r="AA4" s="8" t="s">
        <v>19</v>
      </c>
      <c r="AB4" s="8" t="s">
        <v>20</v>
      </c>
      <c r="AC4" s="8" t="s">
        <v>21</v>
      </c>
      <c r="AD4" s="8" t="s">
        <v>22</v>
      </c>
      <c r="AE4" s="8" t="s">
        <v>23</v>
      </c>
      <c r="AF4" s="8" t="s">
        <v>24</v>
      </c>
      <c r="AG4" s="8" t="s">
        <v>25</v>
      </c>
      <c r="AH4" s="8" t="s">
        <v>26</v>
      </c>
      <c r="AI4" s="8" t="s">
        <v>27</v>
      </c>
      <c r="AJ4" s="8" t="s">
        <v>28</v>
      </c>
      <c r="AK4" s="8" t="s">
        <v>29</v>
      </c>
      <c r="AL4" s="8" t="s">
        <v>30</v>
      </c>
      <c r="AM4" s="8" t="s">
        <v>31</v>
      </c>
      <c r="AN4" s="8" t="s">
        <v>32</v>
      </c>
      <c r="AO4" s="8" t="s">
        <v>33</v>
      </c>
      <c r="AP4" s="8" t="s">
        <v>34</v>
      </c>
      <c r="AQ4" s="8" t="s">
        <v>35</v>
      </c>
      <c r="AR4" s="8" t="s">
        <v>36</v>
      </c>
      <c r="AS4" s="8" t="s">
        <v>37</v>
      </c>
      <c r="AU4" s="3" t="s">
        <v>38</v>
      </c>
      <c r="AV4" s="3" t="s">
        <v>0</v>
      </c>
      <c r="AX4" s="3" t="s">
        <v>38</v>
      </c>
      <c r="AY4" s="3" t="s">
        <v>0</v>
      </c>
      <c r="BA4" s="7" t="s">
        <v>4</v>
      </c>
      <c r="BB4" s="7" t="s">
        <v>3</v>
      </c>
      <c r="BC4" s="7" t="s">
        <v>2</v>
      </c>
      <c r="BD4" s="7" t="s">
        <v>1</v>
      </c>
      <c r="BE4" s="6" t="s">
        <v>4</v>
      </c>
      <c r="BF4" s="6" t="s">
        <v>3</v>
      </c>
      <c r="BG4" s="6" t="s">
        <v>2</v>
      </c>
      <c r="BH4" s="6" t="s">
        <v>1</v>
      </c>
      <c r="BI4" s="5" t="s">
        <v>5</v>
      </c>
      <c r="BJ4" s="3" t="s">
        <v>0</v>
      </c>
    </row>
    <row r="5" spans="2:62" x14ac:dyDescent="0.3">
      <c r="E5" s="3" t="str">
        <f>RIGHTB(LEFT(C4,10),8)</f>
        <v>10001111</v>
      </c>
      <c r="F5" s="3" t="str">
        <f>LEFT(E5,2)</f>
        <v>10</v>
      </c>
      <c r="G5" s="3" t="str">
        <f>RIGHT(LEFT(E5,4),2)</f>
        <v>00</v>
      </c>
      <c r="H5" s="3" t="str">
        <f>RIGHT(LEFT(E5,6),2)</f>
        <v>11</v>
      </c>
      <c r="I5" s="3" t="str">
        <f>RIGHT(LEFT(E5,8),2)</f>
        <v>11</v>
      </c>
      <c r="J5" s="3" t="str">
        <f>HEX2BIN(F5,8)</f>
        <v>00010000</v>
      </c>
      <c r="K5" s="3" t="str">
        <f>HEX2BIN(G5,8)</f>
        <v>00000000</v>
      </c>
      <c r="L5" s="3" t="str">
        <f>HEX2BIN(H5,8)</f>
        <v>00010001</v>
      </c>
      <c r="M5" s="3" t="str">
        <f>HEX2BIN(I5,8)</f>
        <v>00010001</v>
      </c>
      <c r="N5" s="3">
        <f>VALUE(LEFT(J5,1))</f>
        <v>0</v>
      </c>
      <c r="O5" s="3">
        <f>VALUE(RIGHT(LEFT(J5,2),1))</f>
        <v>0</v>
      </c>
      <c r="P5" s="3">
        <f>VALUE(RIGHT(LEFT(J5,3),1))</f>
        <v>0</v>
      </c>
      <c r="Q5" s="3">
        <f>VALUE(RIGHT(LEFT(J5,4),1))</f>
        <v>1</v>
      </c>
      <c r="R5" s="3">
        <f>VALUE(RIGHT(LEFT(J5,5),1))</f>
        <v>0</v>
      </c>
      <c r="S5" s="3">
        <f>VALUE(RIGHT(LEFT(J5,6),1))</f>
        <v>0</v>
      </c>
      <c r="T5" s="3">
        <f>VALUE(RIGHT(LEFT(J5,7),1))</f>
        <v>0</v>
      </c>
      <c r="U5" s="3">
        <f>VALUE(RIGHT(LEFT(J5,8),1))</f>
        <v>0</v>
      </c>
      <c r="V5" s="3">
        <f>VALUE(LEFT(K5,1))</f>
        <v>0</v>
      </c>
      <c r="W5" s="3">
        <f>VALUE(RIGHT(LEFT(K5,2),1))</f>
        <v>0</v>
      </c>
      <c r="X5" s="3">
        <f>VALUE(RIGHT(LEFT(K5,3),1))</f>
        <v>0</v>
      </c>
      <c r="Y5" s="3">
        <f>VALUE(RIGHT(LEFT(K5,4),1))</f>
        <v>0</v>
      </c>
      <c r="Z5" s="3">
        <f>VALUE(RIGHT(LEFT(K5,5),1))</f>
        <v>0</v>
      </c>
      <c r="AA5" s="3">
        <f>VALUE(RIGHT(LEFT(K5,6),1))</f>
        <v>0</v>
      </c>
      <c r="AB5" s="3">
        <f>VALUE(RIGHT(LEFT(K5,7),1))</f>
        <v>0</v>
      </c>
      <c r="AC5" s="3">
        <f>VALUE(RIGHT(LEFT(K5,8),1))</f>
        <v>0</v>
      </c>
      <c r="AD5" s="3">
        <f>VALUE(LEFT(L5,1))</f>
        <v>0</v>
      </c>
      <c r="AE5" s="3">
        <f>VALUE(RIGHT(LEFT(L5,2),1))</f>
        <v>0</v>
      </c>
      <c r="AF5" s="3">
        <f>VALUE(RIGHT(LEFT(L5,3),1))</f>
        <v>0</v>
      </c>
      <c r="AG5" s="3">
        <f>VALUE(RIGHT(LEFT(L5,4),1))</f>
        <v>1</v>
      </c>
      <c r="AH5" s="3">
        <f>VALUE(RIGHT(LEFT(L5,5),1))</f>
        <v>0</v>
      </c>
      <c r="AI5" s="3">
        <f>VALUE(RIGHT(LEFT(L5,6),1))</f>
        <v>0</v>
      </c>
      <c r="AJ5" s="3">
        <f>VALUE(RIGHT(LEFT(L5,7),1))</f>
        <v>0</v>
      </c>
      <c r="AK5" s="3">
        <f>VALUE(RIGHT(LEFT(L5,8),1))</f>
        <v>1</v>
      </c>
      <c r="AL5" s="3">
        <f>VALUE(LEFT(M5,1))</f>
        <v>0</v>
      </c>
      <c r="AM5" s="3">
        <f>VALUE(RIGHT(LEFT(M5,2),1))</f>
        <v>0</v>
      </c>
      <c r="AN5" s="3">
        <f>VALUE(RIGHT(LEFT(M5,3),1))</f>
        <v>0</v>
      </c>
      <c r="AO5" s="3">
        <f>VALUE(RIGHT(LEFT(M5,4),1))</f>
        <v>1</v>
      </c>
      <c r="AP5" s="3">
        <f>VALUE(RIGHT(LEFT(M5,5),1))</f>
        <v>0</v>
      </c>
      <c r="AQ5" s="3">
        <f>VALUE(RIGHT(LEFT(M5,6),1))</f>
        <v>0</v>
      </c>
      <c r="AR5" s="3">
        <f>VALUE(RIGHT(LEFT(M5,7),1))</f>
        <v>0</v>
      </c>
      <c r="AS5" s="3">
        <f>VALUE(RIGHT(LEFT(M5,8),1))</f>
        <v>1</v>
      </c>
      <c r="AU5" s="8" t="s">
        <v>6</v>
      </c>
      <c r="AV5" s="3">
        <f>VALUE(LEFT(J5,1))</f>
        <v>0</v>
      </c>
      <c r="AX5" s="8" t="s">
        <v>6</v>
      </c>
      <c r="AY5" s="9">
        <v>0</v>
      </c>
      <c r="BA5" s="3" t="str">
        <f>AY5&amp;AY6&amp;AY7&amp;AY8&amp;AY9&amp;AY10&amp;AY11&amp;AY12</f>
        <v>00000000</v>
      </c>
      <c r="BB5" s="3" t="str">
        <f>AY13&amp;AY14&amp;AY15&amp;AY16&amp;AY17&amp;AY18&amp;AY19&amp;AY20</f>
        <v>00000000</v>
      </c>
      <c r="BC5" s="3" t="str">
        <f>AY21&amp;AY22&amp;AY23&amp;AY24&amp;AY25&amp;AY26&amp;AY27&amp;AY28</f>
        <v>00000000</v>
      </c>
      <c r="BD5" s="3" t="str">
        <f>AY29&amp;AY30&amp;AY31&amp;AY32&amp;AY33&amp;AY34&amp;AY35&amp;AY36</f>
        <v>00000000</v>
      </c>
      <c r="BE5" s="3" t="str">
        <f>RIGHT("00"&amp;BIN2HEX(BA5),2)</f>
        <v>00</v>
      </c>
      <c r="BF5" s="3" t="str">
        <f>RIGHT("00"&amp;BIN2HEX(BB5),2)</f>
        <v>00</v>
      </c>
      <c r="BG5" s="3" t="str">
        <f>RIGHT("00"&amp;BIN2HEX(BC5),2)</f>
        <v>00</v>
      </c>
      <c r="BH5" s="3" t="str">
        <f>RIGHT("00"&amp;BIN2HEX(BD5),2)</f>
        <v>00</v>
      </c>
      <c r="BI5" s="3" t="str">
        <f>BE5&amp;BF5&amp;BG5&amp;BH5</f>
        <v>00000000</v>
      </c>
      <c r="BJ5" s="3" t="str">
        <f>"0x"&amp;BI5&amp;"UL"</f>
        <v>0x00000000UL</v>
      </c>
    </row>
    <row r="6" spans="2:62" x14ac:dyDescent="0.3">
      <c r="AU6" s="8" t="s">
        <v>7</v>
      </c>
      <c r="AV6" s="3">
        <f>VALUE(RIGHT(LEFT(J5,2),1))</f>
        <v>0</v>
      </c>
      <c r="AX6" s="8" t="s">
        <v>7</v>
      </c>
      <c r="AY6" s="9">
        <v>0</v>
      </c>
    </row>
    <row r="7" spans="2:62" x14ac:dyDescent="0.3">
      <c r="AU7" s="8" t="s">
        <v>8</v>
      </c>
      <c r="AV7" s="3">
        <f>VALUE(RIGHT(LEFT(J5,3),1))</f>
        <v>0</v>
      </c>
      <c r="AX7" s="8" t="s">
        <v>8</v>
      </c>
      <c r="AY7" s="9">
        <v>0</v>
      </c>
    </row>
    <row r="8" spans="2:62" x14ac:dyDescent="0.3">
      <c r="AU8" s="8" t="s">
        <v>9</v>
      </c>
      <c r="AV8" s="3">
        <f>VALUE(RIGHT(LEFT(J5,4),1))</f>
        <v>1</v>
      </c>
      <c r="AX8" s="8" t="s">
        <v>9</v>
      </c>
      <c r="AY8" s="9">
        <v>0</v>
      </c>
    </row>
    <row r="9" spans="2:62" x14ac:dyDescent="0.3">
      <c r="B9" t="s">
        <v>40</v>
      </c>
      <c r="AU9" s="8" t="s">
        <v>10</v>
      </c>
      <c r="AV9" s="3">
        <f>VALUE(RIGHT(LEFT(J5,5),1))</f>
        <v>0</v>
      </c>
      <c r="AX9" s="8" t="s">
        <v>10</v>
      </c>
      <c r="AY9" s="9">
        <v>0</v>
      </c>
    </row>
    <row r="10" spans="2:62" x14ac:dyDescent="0.3">
      <c r="C10" s="3" t="s">
        <v>41</v>
      </c>
      <c r="E10" s="10" t="s">
        <v>42</v>
      </c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10"/>
      <c r="AN10" s="10"/>
      <c r="AO10" s="10"/>
      <c r="AP10" s="10"/>
      <c r="AQ10" s="10"/>
      <c r="AR10" s="10"/>
      <c r="AS10" s="10"/>
      <c r="AU10" s="8" t="s">
        <v>11</v>
      </c>
      <c r="AV10" s="3">
        <f>VALUE(RIGHT(LEFT(J5,6),1))</f>
        <v>0</v>
      </c>
      <c r="AX10" s="8" t="s">
        <v>11</v>
      </c>
      <c r="AY10" s="9">
        <v>0</v>
      </c>
    </row>
    <row r="11" spans="2:62" x14ac:dyDescent="0.3">
      <c r="B11" s="3" t="s">
        <v>0</v>
      </c>
      <c r="C11" s="2" t="str">
        <f>"0x"&amp;E12&amp;"UL"</f>
        <v>0x00000000UL</v>
      </c>
      <c r="E11" s="5" t="s">
        <v>5</v>
      </c>
      <c r="F11" s="6" t="s">
        <v>4</v>
      </c>
      <c r="G11" s="6" t="s">
        <v>3</v>
      </c>
      <c r="H11" s="6" t="s">
        <v>2</v>
      </c>
      <c r="I11" s="6" t="s">
        <v>1</v>
      </c>
      <c r="J11" s="7" t="s">
        <v>4</v>
      </c>
      <c r="K11" s="7" t="s">
        <v>3</v>
      </c>
      <c r="L11" s="7" t="s">
        <v>2</v>
      </c>
      <c r="M11" s="7" t="s">
        <v>1</v>
      </c>
      <c r="N11" s="8" t="s">
        <v>6</v>
      </c>
      <c r="O11" s="8" t="s">
        <v>7</v>
      </c>
      <c r="P11" s="8" t="s">
        <v>8</v>
      </c>
      <c r="Q11" s="8" t="s">
        <v>9</v>
      </c>
      <c r="R11" s="8" t="s">
        <v>10</v>
      </c>
      <c r="S11" s="8" t="s">
        <v>11</v>
      </c>
      <c r="T11" s="8" t="s">
        <v>12</v>
      </c>
      <c r="U11" s="8" t="s">
        <v>13</v>
      </c>
      <c r="V11" s="8" t="s">
        <v>14</v>
      </c>
      <c r="W11" s="8" t="s">
        <v>15</v>
      </c>
      <c r="X11" s="8" t="s">
        <v>16</v>
      </c>
      <c r="Y11" s="8" t="s">
        <v>17</v>
      </c>
      <c r="Z11" s="8" t="s">
        <v>18</v>
      </c>
      <c r="AA11" s="8" t="s">
        <v>19</v>
      </c>
      <c r="AB11" s="8" t="s">
        <v>20</v>
      </c>
      <c r="AC11" s="8" t="s">
        <v>21</v>
      </c>
      <c r="AD11" s="8" t="s">
        <v>22</v>
      </c>
      <c r="AE11" s="8" t="s">
        <v>23</v>
      </c>
      <c r="AF11" s="8" t="s">
        <v>24</v>
      </c>
      <c r="AG11" s="8" t="s">
        <v>25</v>
      </c>
      <c r="AH11" s="8" t="s">
        <v>26</v>
      </c>
      <c r="AI11" s="8" t="s">
        <v>27</v>
      </c>
      <c r="AJ11" s="8" t="s">
        <v>28</v>
      </c>
      <c r="AK11" s="8" t="s">
        <v>29</v>
      </c>
      <c r="AL11" s="8" t="s">
        <v>30</v>
      </c>
      <c r="AM11" s="8" t="s">
        <v>31</v>
      </c>
      <c r="AN11" s="8" t="s">
        <v>32</v>
      </c>
      <c r="AO11" s="8" t="s">
        <v>33</v>
      </c>
      <c r="AP11" s="8" t="s">
        <v>34</v>
      </c>
      <c r="AQ11" s="8" t="s">
        <v>35</v>
      </c>
      <c r="AR11" s="8" t="s">
        <v>36</v>
      </c>
      <c r="AS11" s="8" t="s">
        <v>37</v>
      </c>
      <c r="AU11" s="8" t="s">
        <v>12</v>
      </c>
      <c r="AV11" s="3">
        <f>VALUE(RIGHT(LEFT(J5,7),1))</f>
        <v>0</v>
      </c>
      <c r="AX11" s="8" t="s">
        <v>12</v>
      </c>
      <c r="AY11" s="9">
        <v>0</v>
      </c>
    </row>
    <row r="12" spans="2:62" x14ac:dyDescent="0.3">
      <c r="E12" s="3" t="str">
        <f>F12&amp;G12&amp;H12&amp;I12</f>
        <v>00000000</v>
      </c>
      <c r="F12" s="3" t="str">
        <f>RIGHT("00"&amp;BIN2HEX(J12),2)</f>
        <v>00</v>
      </c>
      <c r="G12" s="3" t="str">
        <f>RIGHT("00"&amp;BIN2HEX(K12),2)</f>
        <v>00</v>
      </c>
      <c r="H12" s="3" t="str">
        <f>RIGHT("00"&amp;BIN2HEX(L12),2)</f>
        <v>00</v>
      </c>
      <c r="I12" s="3" t="str">
        <f>RIGHT("00"&amp;BIN2HEX(M12),2)</f>
        <v>00</v>
      </c>
      <c r="J12" s="3" t="str">
        <f>N12&amp;O12&amp;P12&amp;Q12&amp;R12&amp;S12&amp;T12&amp;U12</f>
        <v>00000000</v>
      </c>
      <c r="K12" s="3" t="str">
        <f>V12&amp;W12&amp;X12&amp;Y12&amp;Z12&amp;AA12&amp;AB12&amp;AC12</f>
        <v>00000000</v>
      </c>
      <c r="L12" s="3" t="str">
        <f>AD12&amp;AE12&amp;AF12&amp;AG12&amp;AH12&amp;AI12&amp;AJ12&amp;AK12</f>
        <v>00000000</v>
      </c>
      <c r="M12" s="3" t="str">
        <f>AL12&amp;AM12&amp;AN12&amp;AO12&amp;AP12&amp;AQ12&amp;AR12&amp;AS12</f>
        <v>00000000</v>
      </c>
      <c r="N12" s="9">
        <v>0</v>
      </c>
      <c r="O12" s="9">
        <v>0</v>
      </c>
      <c r="P12" s="9">
        <v>0</v>
      </c>
      <c r="Q12" s="9">
        <v>0</v>
      </c>
      <c r="R12" s="9">
        <v>0</v>
      </c>
      <c r="S12" s="9">
        <v>0</v>
      </c>
      <c r="T12" s="9">
        <v>0</v>
      </c>
      <c r="U12" s="9">
        <v>0</v>
      </c>
      <c r="V12" s="9">
        <v>0</v>
      </c>
      <c r="W12" s="9">
        <v>0</v>
      </c>
      <c r="X12" s="9">
        <v>0</v>
      </c>
      <c r="Y12" s="9">
        <v>0</v>
      </c>
      <c r="Z12" s="9">
        <v>0</v>
      </c>
      <c r="AA12" s="9">
        <v>0</v>
      </c>
      <c r="AB12" s="9">
        <v>0</v>
      </c>
      <c r="AC12" s="9">
        <v>0</v>
      </c>
      <c r="AD12" s="9">
        <v>0</v>
      </c>
      <c r="AE12" s="9">
        <v>0</v>
      </c>
      <c r="AF12" s="9">
        <v>0</v>
      </c>
      <c r="AG12" s="9">
        <v>0</v>
      </c>
      <c r="AH12" s="9">
        <v>0</v>
      </c>
      <c r="AI12" s="9">
        <v>0</v>
      </c>
      <c r="AJ12" s="9">
        <v>0</v>
      </c>
      <c r="AK12" s="9">
        <v>0</v>
      </c>
      <c r="AL12" s="9">
        <v>0</v>
      </c>
      <c r="AM12" s="9">
        <v>0</v>
      </c>
      <c r="AN12" s="9">
        <v>0</v>
      </c>
      <c r="AO12" s="9">
        <v>0</v>
      </c>
      <c r="AP12" s="9">
        <v>0</v>
      </c>
      <c r="AQ12" s="9">
        <v>0</v>
      </c>
      <c r="AR12" s="9">
        <v>0</v>
      </c>
      <c r="AS12" s="9">
        <v>0</v>
      </c>
      <c r="AU12" s="8" t="s">
        <v>13</v>
      </c>
      <c r="AV12" s="3">
        <f>VALUE(RIGHT(LEFT(J5,8),1))</f>
        <v>0</v>
      </c>
      <c r="AX12" s="8" t="s">
        <v>13</v>
      </c>
      <c r="AY12" s="9">
        <v>0</v>
      </c>
    </row>
    <row r="13" spans="2:62" x14ac:dyDescent="0.3">
      <c r="E13" s="1"/>
      <c r="F13" s="1"/>
      <c r="G13" s="1"/>
      <c r="H13" s="1"/>
      <c r="I13" s="1"/>
      <c r="J13" s="1"/>
      <c r="K13" s="1"/>
      <c r="L13" s="1"/>
      <c r="M13" s="1"/>
      <c r="AU13" s="8" t="s">
        <v>14</v>
      </c>
      <c r="AV13" s="3">
        <f>VALUE(LEFT(K5,1))</f>
        <v>0</v>
      </c>
      <c r="AX13" s="8" t="s">
        <v>14</v>
      </c>
      <c r="AY13" s="9">
        <v>0</v>
      </c>
    </row>
    <row r="14" spans="2:62" x14ac:dyDescent="0.3">
      <c r="AU14" s="8" t="s">
        <v>15</v>
      </c>
      <c r="AV14" s="3">
        <f>VALUE(RIGHT(LEFT(K5,2),1))</f>
        <v>0</v>
      </c>
      <c r="AX14" s="8" t="s">
        <v>15</v>
      </c>
      <c r="AY14" s="9">
        <v>0</v>
      </c>
    </row>
    <row r="15" spans="2:62" x14ac:dyDescent="0.3">
      <c r="AU15" s="8" t="s">
        <v>16</v>
      </c>
      <c r="AV15" s="3">
        <f>VALUE(RIGHT(LEFT(K5,3),1))</f>
        <v>0</v>
      </c>
      <c r="AX15" s="8" t="s">
        <v>16</v>
      </c>
      <c r="AY15" s="9">
        <v>0</v>
      </c>
    </row>
    <row r="16" spans="2:62" x14ac:dyDescent="0.3">
      <c r="AU16" s="8" t="s">
        <v>17</v>
      </c>
      <c r="AV16" s="3">
        <f>VALUE(RIGHT(LEFT(K5,4),1))</f>
        <v>0</v>
      </c>
      <c r="AX16" s="8" t="s">
        <v>17</v>
      </c>
      <c r="AY16" s="9">
        <v>0</v>
      </c>
    </row>
    <row r="17" spans="47:51" x14ac:dyDescent="0.3">
      <c r="AU17" s="8" t="s">
        <v>18</v>
      </c>
      <c r="AV17" s="3">
        <f>VALUE(RIGHT(LEFT(K5,5),1))</f>
        <v>0</v>
      </c>
      <c r="AX17" s="8" t="s">
        <v>18</v>
      </c>
      <c r="AY17" s="9">
        <v>0</v>
      </c>
    </row>
    <row r="18" spans="47:51" x14ac:dyDescent="0.3">
      <c r="AU18" s="8" t="s">
        <v>19</v>
      </c>
      <c r="AV18" s="3">
        <f>VALUE(RIGHT(LEFT(K5,6),1))</f>
        <v>0</v>
      </c>
      <c r="AX18" s="8" t="s">
        <v>19</v>
      </c>
      <c r="AY18" s="9">
        <v>0</v>
      </c>
    </row>
    <row r="19" spans="47:51" x14ac:dyDescent="0.3">
      <c r="AU19" s="8" t="s">
        <v>20</v>
      </c>
      <c r="AV19" s="3">
        <f>VALUE(RIGHT(LEFT(K5,7),1))</f>
        <v>0</v>
      </c>
      <c r="AX19" s="8" t="s">
        <v>20</v>
      </c>
      <c r="AY19" s="9">
        <v>0</v>
      </c>
    </row>
    <row r="20" spans="47:51" x14ac:dyDescent="0.3">
      <c r="AU20" s="8" t="s">
        <v>21</v>
      </c>
      <c r="AV20" s="3">
        <f>VALUE(RIGHT(LEFT(K5,8),1))</f>
        <v>0</v>
      </c>
      <c r="AX20" s="8" t="s">
        <v>21</v>
      </c>
      <c r="AY20" s="9">
        <v>0</v>
      </c>
    </row>
    <row r="21" spans="47:51" x14ac:dyDescent="0.3">
      <c r="AU21" s="8" t="s">
        <v>22</v>
      </c>
      <c r="AV21" s="3">
        <f>VALUE(LEFT(L5,1))</f>
        <v>0</v>
      </c>
      <c r="AX21" s="8" t="s">
        <v>22</v>
      </c>
      <c r="AY21" s="9">
        <v>0</v>
      </c>
    </row>
    <row r="22" spans="47:51" x14ac:dyDescent="0.3">
      <c r="AU22" s="8" t="s">
        <v>23</v>
      </c>
      <c r="AV22" s="3">
        <f>VALUE(RIGHT(LEFT(L5,2),1))</f>
        <v>0</v>
      </c>
      <c r="AX22" s="8" t="s">
        <v>23</v>
      </c>
      <c r="AY22" s="9">
        <v>0</v>
      </c>
    </row>
    <row r="23" spans="47:51" x14ac:dyDescent="0.3">
      <c r="AU23" s="8" t="s">
        <v>24</v>
      </c>
      <c r="AV23" s="3">
        <f>VALUE(RIGHT(LEFT(L5,3),1))</f>
        <v>0</v>
      </c>
      <c r="AX23" s="8" t="s">
        <v>24</v>
      </c>
      <c r="AY23" s="9">
        <v>0</v>
      </c>
    </row>
    <row r="24" spans="47:51" x14ac:dyDescent="0.3">
      <c r="AU24" s="8" t="s">
        <v>25</v>
      </c>
      <c r="AV24" s="3">
        <f>VALUE(RIGHT(LEFT(L5,4),1))</f>
        <v>1</v>
      </c>
      <c r="AX24" s="8" t="s">
        <v>25</v>
      </c>
      <c r="AY24" s="9">
        <v>0</v>
      </c>
    </row>
    <row r="25" spans="47:51" x14ac:dyDescent="0.3">
      <c r="AU25" s="8" t="s">
        <v>26</v>
      </c>
      <c r="AV25" s="3">
        <f>VALUE(RIGHT(LEFT(L5,5),1))</f>
        <v>0</v>
      </c>
      <c r="AX25" s="8" t="s">
        <v>26</v>
      </c>
      <c r="AY25" s="9">
        <v>0</v>
      </c>
    </row>
    <row r="26" spans="47:51" x14ac:dyDescent="0.3">
      <c r="AU26" s="8" t="s">
        <v>27</v>
      </c>
      <c r="AV26" s="3">
        <f>VALUE(RIGHT(LEFT(L5,6),1))</f>
        <v>0</v>
      </c>
      <c r="AX26" s="8" t="s">
        <v>27</v>
      </c>
      <c r="AY26" s="9">
        <v>0</v>
      </c>
    </row>
    <row r="27" spans="47:51" x14ac:dyDescent="0.3">
      <c r="AU27" s="8" t="s">
        <v>28</v>
      </c>
      <c r="AV27" s="3">
        <f>VALUE(RIGHT(LEFT(L5,7),1))</f>
        <v>0</v>
      </c>
      <c r="AX27" s="8" t="s">
        <v>28</v>
      </c>
      <c r="AY27" s="9">
        <v>0</v>
      </c>
    </row>
    <row r="28" spans="47:51" x14ac:dyDescent="0.3">
      <c r="AU28" s="8" t="s">
        <v>29</v>
      </c>
      <c r="AV28" s="3">
        <f>VALUE(RIGHT(LEFT(L5,8),1))</f>
        <v>1</v>
      </c>
      <c r="AX28" s="8" t="s">
        <v>29</v>
      </c>
      <c r="AY28" s="9">
        <v>0</v>
      </c>
    </row>
    <row r="29" spans="47:51" x14ac:dyDescent="0.3">
      <c r="AU29" s="8" t="s">
        <v>30</v>
      </c>
      <c r="AV29" s="3">
        <f>VALUE(LEFT(M5,1))</f>
        <v>0</v>
      </c>
      <c r="AX29" s="8" t="s">
        <v>30</v>
      </c>
      <c r="AY29" s="9">
        <v>0</v>
      </c>
    </row>
    <row r="30" spans="47:51" x14ac:dyDescent="0.3">
      <c r="AU30" s="8" t="s">
        <v>31</v>
      </c>
      <c r="AV30" s="3">
        <f>VALUE(RIGHT(LEFT(M5,2),1))</f>
        <v>0</v>
      </c>
      <c r="AX30" s="8" t="s">
        <v>31</v>
      </c>
      <c r="AY30" s="9">
        <v>0</v>
      </c>
    </row>
    <row r="31" spans="47:51" x14ac:dyDescent="0.3">
      <c r="AU31" s="8" t="s">
        <v>32</v>
      </c>
      <c r="AV31" s="3">
        <f>VALUE(RIGHT(LEFT(M5,3),1))</f>
        <v>0</v>
      </c>
      <c r="AX31" s="8" t="s">
        <v>32</v>
      </c>
      <c r="AY31" s="9">
        <v>0</v>
      </c>
    </row>
    <row r="32" spans="47:51" x14ac:dyDescent="0.3">
      <c r="AU32" s="8" t="s">
        <v>33</v>
      </c>
      <c r="AV32" s="3">
        <f>VALUE(RIGHT(LEFT(M5,4),1))</f>
        <v>1</v>
      </c>
      <c r="AX32" s="8" t="s">
        <v>33</v>
      </c>
      <c r="AY32" s="9">
        <v>0</v>
      </c>
    </row>
    <row r="33" spans="47:51" x14ac:dyDescent="0.3">
      <c r="AU33" s="8" t="s">
        <v>34</v>
      </c>
      <c r="AV33" s="3">
        <f>VALUE(RIGHT(LEFT(M5,5),1))</f>
        <v>0</v>
      </c>
      <c r="AX33" s="8" t="s">
        <v>34</v>
      </c>
      <c r="AY33" s="9">
        <v>0</v>
      </c>
    </row>
    <row r="34" spans="47:51" x14ac:dyDescent="0.3">
      <c r="AU34" s="8" t="s">
        <v>35</v>
      </c>
      <c r="AV34" s="3">
        <f>VALUE(RIGHT(LEFT(M5,6),1))</f>
        <v>0</v>
      </c>
      <c r="AX34" s="8" t="s">
        <v>35</v>
      </c>
      <c r="AY34" s="9">
        <v>0</v>
      </c>
    </row>
    <row r="35" spans="47:51" x14ac:dyDescent="0.3">
      <c r="AU35" s="8" t="s">
        <v>36</v>
      </c>
      <c r="AV35" s="3">
        <f>VALUE(RIGHT(LEFT(M5,7),1))</f>
        <v>0</v>
      </c>
      <c r="AX35" s="8" t="s">
        <v>36</v>
      </c>
      <c r="AY35" s="9">
        <v>0</v>
      </c>
    </row>
    <row r="36" spans="47:51" x14ac:dyDescent="0.3">
      <c r="AU36" s="8" t="s">
        <v>37</v>
      </c>
      <c r="AV36" s="3">
        <f>VALUE(RIGHT(LEFT(M5,8),1))</f>
        <v>1</v>
      </c>
      <c r="AX36" s="8" t="s">
        <v>37</v>
      </c>
      <c r="AY36" s="9">
        <v>0</v>
      </c>
    </row>
  </sheetData>
  <mergeCells count="5">
    <mergeCell ref="E3:AS3"/>
    <mergeCell ref="E10:AS10"/>
    <mergeCell ref="AU3:AV3"/>
    <mergeCell ref="AX3:AY3"/>
    <mergeCell ref="BA3:BJ3"/>
  </mergeCells>
  <phoneticPr fontId="1" type="noConversion"/>
  <conditionalFormatting sqref="N5:AS5">
    <cfRule type="cellIs" dxfId="3" priority="3" operator="greaterThan">
      <formula>0</formula>
    </cfRule>
  </conditionalFormatting>
  <conditionalFormatting sqref="N12:AS12">
    <cfRule type="cellIs" dxfId="2" priority="1" operator="greaterThan">
      <formula>0</formula>
    </cfRule>
  </conditionalFormatting>
  <conditionalFormatting sqref="AV5:AV36">
    <cfRule type="cellIs" dxfId="1" priority="4" operator="greaterThan">
      <formula>0</formula>
    </cfRule>
  </conditionalFormatting>
  <conditionalFormatting sqref="AY5:AY36">
    <cfRule type="cellIs" dxfId="0" priority="2" operator="greaterThan">
      <formula>0</formula>
    </cfRule>
  </conditionalFormatting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HEX&amp;BIN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Woody Jang</dc:creator>
  <cp:lastModifiedBy>Woody Jang</cp:lastModifiedBy>
  <dcterms:created xsi:type="dcterms:W3CDTF">2025-06-13T02:12:55Z</dcterms:created>
  <dcterms:modified xsi:type="dcterms:W3CDTF">2025-07-14T05:58:24Z</dcterms:modified>
</cp:coreProperties>
</file>