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99173DE3-EE9E-483A-82DA-6A07A20D4F3C}" xr6:coauthVersionLast="47" xr6:coauthVersionMax="47" xr10:uidLastSave="{00000000-0000-0000-0000-000000000000}"/>
  <bookViews>
    <workbookView xWindow="-120" yWindow="-120" windowWidth="29040" windowHeight="17520" tabRatio="599" activeTab="1"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월)" sheetId="81" r:id="rId7"/>
    <sheet name="Visiting(Form)" sheetId="61" r:id="rId8"/>
    <sheet name="대리점" sheetId="64" r:id="rId9"/>
  </sheets>
  <definedNames>
    <definedName name="_xlnm._FilterDatabase" localSheetId="3" hidden="1">HKL_APCU!$B$13:$L$13</definedName>
    <definedName name="_xlnm._FilterDatabase" localSheetId="1" hidden="1">MOBIS_PRK3!$B$13:$N$43</definedName>
    <definedName name="_xlnm.Print_Area" localSheetId="6">'Visiting(1월)'!$C$1:$I$3</definedName>
    <definedName name="_xlnm.Print_Area" localSheetId="7">'Visiting(Form)'!$C$1:$I$3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 i="81" l="1"/>
  <c r="C21" i="81" s="1"/>
  <c r="B4" i="81"/>
  <c r="C4" i="61"/>
  <c r="A14" i="70"/>
  <c r="A15" i="70"/>
  <c r="A16" i="70"/>
  <c r="A17" i="70"/>
  <c r="A18" i="70"/>
  <c r="A19" i="70"/>
  <c r="A20" i="70"/>
  <c r="A21" i="70"/>
  <c r="A22" i="70"/>
  <c r="A23" i="70"/>
  <c r="A27" i="70"/>
  <c r="A26" i="70"/>
  <c r="A25" i="70"/>
  <c r="A24" i="70"/>
  <c r="C2" i="27"/>
  <c r="C38" i="81" l="1"/>
  <c r="B21" i="81"/>
  <c r="B4" i="61"/>
  <c r="C21" i="61"/>
  <c r="C55" i="81" l="1"/>
  <c r="B38" i="81"/>
  <c r="B21" i="61"/>
  <c r="C38" i="61"/>
  <c r="C72" i="81" l="1"/>
  <c r="B72" i="81" s="1"/>
  <c r="B55" i="81"/>
  <c r="B38" i="61"/>
  <c r="C55" i="61"/>
  <c r="B55" i="61" l="1"/>
  <c r="C72" i="61"/>
  <c r="B72" i="61" s="1"/>
</calcChain>
</file>

<file path=xl/sharedStrings.xml><?xml version="1.0" encoding="utf-8"?>
<sst xmlns="http://schemas.openxmlformats.org/spreadsheetml/2006/main" count="546" uniqueCount="346">
  <si>
    <t>Common</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</si>
  <si>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</si>
  <si>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</si>
  <si>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</si>
  <si>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</si>
  <si>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</si>
  <si>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</si>
  <si>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</si>
  <si>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</si>
  <si>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</si>
  <si>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</si>
  <si>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</si>
  <si>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</si>
  <si>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</si>
  <si>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</si>
  <si>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</si>
  <si>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Leave</t>
  </si>
  <si>
    <t>Lunar New Year Holiday</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</si>
  <si>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</si>
  <si>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</si>
  <si>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</si>
  <si>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</si>
  <si>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</si>
  <si>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</si>
  <si>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</si>
  <si>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</si>
  <si>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</si>
  <si>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</si>
  <si>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Mason</t>
    <phoneticPr fontId="1" type="noConversion"/>
  </si>
  <si>
    <t>HL KLEMOVE</t>
    <phoneticPr fontId="1" type="noConversion"/>
  </si>
  <si>
    <t>HYUNDAI MOBIS</t>
    <phoneticPr fontId="1"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</si>
  <si>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</si>
  <si>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</si>
  <si>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</si>
  <si>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</si>
  <si>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</si>
  <si>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</si>
  <si>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</si>
  <si>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</si>
  <si>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</si>
  <si>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</si>
  <si>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</si>
  <si>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</si>
  <si>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</si>
  <si>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</si>
  <si>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</si>
  <si>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</si>
  <si>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</si>
  <si>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</si>
  <si>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</si>
  <si>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</si>
  <si>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</si>
  <si>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</si>
  <si>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</si>
  <si>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</si>
  <si>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</si>
  <si>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</si>
  <si>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</si>
  <si>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</si>
  <si>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</si>
  <si>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</si>
  <si>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</si>
  <si>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</si>
  <si>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</si>
  <si>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</si>
  <si>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</si>
  <si>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</si>
  <si>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</si>
  <si>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</si>
  <si>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</si>
  <si>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</si>
  <si>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</si>
  <si>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</si>
  <si>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</si>
  <si>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</si>
  <si>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</si>
  <si>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</si>
  <si>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</si>
  <si>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</si>
  <si>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</si>
  <si>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</si>
  <si>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</si>
  <si>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</si>
  <si>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</si>
  <si>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</si>
  <si>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</si>
  <si>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</si>
  <si>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</si>
  <si>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</si>
  <si>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</si>
  <si>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</si>
  <si>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</si>
  <si>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</si>
  <si>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</si>
  <si>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</si>
  <si>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</si>
  <si>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</si>
  <si>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</si>
  <si>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</si>
  <si>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</si>
  <si>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</si>
  <si>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</si>
  <si>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</si>
  <si>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</si>
  <si>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</si>
  <si>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</si>
  <si>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</si>
  <si>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</si>
  <si>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</si>
  <si>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</si>
  <si>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</si>
  <si>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</si>
  <si>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</si>
  <si>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</si>
  <si>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</si>
  <si>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</si>
  <si>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</si>
  <si>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</si>
  <si>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</si>
  <si>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</si>
  <si>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</si>
  <si>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</si>
  <si>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</si>
  <si>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</si>
  <si>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</si>
  <si>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</si>
  <si>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</si>
  <si>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</si>
  <si>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</si>
  <si>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</si>
  <si>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</si>
  <si>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</si>
  <si>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</si>
  <si>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</si>
  <si>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</si>
  <si>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</si>
  <si>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</si>
  <si>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AUTOSAR</t>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</si>
  <si>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</si>
  <si>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</si>
  <si>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</si>
  <si>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</si>
  <si>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</si>
  <si>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</si>
  <si>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</si>
  <si>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</si>
  <si>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</si>
  <si>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</si>
  <si>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</si>
  <si>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</si>
  <si>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</si>
  <si>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</si>
  <si>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</si>
  <si>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</si>
  <si>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</si>
  <si>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</si>
  <si>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</si>
  <si>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</si>
  <si>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</si>
  <si>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</si>
  <si>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</si>
  <si>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</si>
  <si>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</si>
  <si>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</si>
  <si>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</si>
  <si>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</si>
  <si>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</si>
  <si>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</si>
  <si>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</si>
  <si>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</si>
  <si>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</si>
  <si>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</si>
  <si>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</si>
  <si>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</si>
  <si>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</si>
  <si>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</si>
  <si>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</si>
  <si>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</si>
  <si>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</si>
  <si>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</si>
  <si>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</si>
  <si>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</si>
  <si>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</si>
  <si>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</si>
  <si>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</si>
  <si>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</si>
  <si>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</si>
  <si>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</si>
  <si>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</si>
  <si>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</si>
  <si>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</si>
  <si>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</si>
  <si>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</si>
  <si>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</si>
  <si>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</si>
  <si>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</si>
  <si>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</si>
  <si>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</si>
  <si>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</si>
  <si>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</si>
  <si>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</si>
  <si>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</si>
  <si>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</si>
  <si>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</si>
  <si>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</si>
  <si>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</si>
  <si>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</si>
  <si>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</si>
  <si>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</si>
  <si>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</si>
  <si>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</si>
  <si>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</si>
  <si>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</si>
  <si>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</si>
  <si>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</si>
  <si>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</si>
  <si>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</si>
  <si>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</si>
  <si>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</si>
  <si>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</si>
  <si>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</si>
  <si>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</si>
  <si>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</si>
  <si>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</si>
  <si>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</si>
  <si>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</si>
  <si>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</si>
  <si>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</si>
  <si>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</si>
  <si>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</si>
  <si>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</si>
  <si>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</si>
  <si>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</si>
  <si>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</si>
  <si>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</si>
  <si>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</si>
  <si>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</si>
  <si>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</si>
  <si>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</si>
  <si>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</si>
  <si>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</si>
  <si>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</si>
  <si>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</si>
  <si>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</si>
  <si>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</si>
  <si>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</si>
  <si>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</si>
  <si>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</si>
  <si>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</si>
  <si>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셈플코드와 UM을 받았음. 고객에게 전달전에 분석이 필요</t>
    <phoneticPr fontId="1" type="noConversion"/>
  </si>
  <si>
    <t>■ 상황
MCAL 19(오토사버전).1(우리버젼) 
19.1.0 -&gt; 현재 사용버전
19.3.0 -&gt; last 버전, Mobis에서 업데이트 예정.
■ 개발 환경 Version
Compiler ARM 6.16.1</t>
    <phoneticPr fontId="1" type="noConversion"/>
  </si>
  <si>
    <t>Pangyo Office
- Autosar MCAL support</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</si>
  <si>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</si>
  <si>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</si>
  <si>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</si>
  <si>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</si>
  <si>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</si>
  <si>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</si>
  <si>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</si>
  <si>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</si>
  <si>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</si>
  <si>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</si>
  <si>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</si>
  <si>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</si>
  <si>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</si>
  <si>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</si>
  <si>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</si>
  <si>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</si>
  <si>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</si>
  <si>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</si>
  <si>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</si>
  <si>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</si>
  <si>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</si>
  <si>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</si>
  <si>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</si>
  <si>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</si>
  <si>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</si>
  <si>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</si>
  <si>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</si>
  <si>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</si>
  <si>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</si>
  <si>
    <t>flash는 MX66U1G45GXDQ00가 FLS Driver를 사용할 수 있는가?
- Macronix International Co., Ltd.(매크로닉스)사</t>
    <phoneticPr fontId="1" type="noConversion"/>
  </si>
  <si>
    <t>SC3 대응</t>
    <phoneticPr fontId="1" type="noConversion"/>
  </si>
  <si>
    <t xml:space="preserve">https://onefieldjira.renesas.com/browse/REKR_MOBIS-778
</t>
    <phoneticPr fontId="1" type="noConversion"/>
  </si>
  <si>
    <t>https://onefieldjira.renesas.com/browse/REKR_MOBIS-782</t>
    <phoneticPr fontId="1" type="noConversion"/>
  </si>
  <si>
    <t>모비스 인도팀(MTCI)에서 구현중으로 Jira를 통해 Q&amp;A만 진행중</t>
    <phoneticPr fontId="1" type="noConversion"/>
  </si>
  <si>
    <t>없음</t>
    <phoneticPr fontId="1" type="noConversion"/>
  </si>
  <si>
    <t>https://onefieldjira.renesas.com/browse/REKR_MOBIS-819</t>
    <phoneticPr fontId="1" type="noConversion"/>
  </si>
  <si>
    <t>Tony</t>
    <phoneticPr fontId="1" type="noConversion"/>
  </si>
  <si>
    <t xml:space="preserve">HKL
- Regular meeting </t>
    <phoneticPr fontId="1" type="noConversion"/>
  </si>
  <si>
    <t xml:space="preserve">MOBIS
- Regular meeting </t>
    <phoneticPr fontId="1" type="noConversion"/>
  </si>
  <si>
    <t>PRK3.0 Board에 실장된 IC
(1차 - V4H7)
(2차 - V4H7)
(3차 - V4H3)
(4차 - V4H7)
(5차 - V4H5)</t>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</si>
  <si>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20251126
FLS의 erase/read/write 기능만 동작확인해서 Mobis에게 전달함</t>
    </r>
    <phoneticPr fontId="1" type="noConversion"/>
  </si>
  <si>
    <r>
      <t xml:space="preserve">Mobis is using AutoSAR OS as SMP( 3 core runs one AutoSAR image ). 
[ CR, CA use case ]
Case0 CR0 &lt;-&gt; CA0
Case1 CR0 -&gt; CA0, CA0 -&gt; CR1
Case2 CR1 -&gt; CA0, CA0 -&gt; CR0
Case3 CR0 -&gt; CA1, CA0 -&gt; CR0
20251110
Case0은 Mobis가 3차 보드에서 동작 확인을 완료함. 최근 5차 보드에서 다시 확인하니 동작하지 않아서 디버깅이 필요함. 단 우선순위는 Case1~3을 완료한 후 확인 예정.
Case1~Case3을 UQ에서 EVB로 구현 중
</t>
    </r>
    <r>
      <rPr>
        <sz val="10"/>
        <color rgb="FFFF0000"/>
        <rFont val="맑은 고딕"/>
        <family val="3"/>
        <charset val="129"/>
        <scheme val="minor"/>
      </rPr>
      <t xml:space="preserve">20251127(Tony)
Multi-core(SMP) 환경에서 MCAL의 다른 HW component driver와 다르게 ICCOM은 SMP 환경에서 동작을 지원하지 않는 것을 확인됩니다. 
CR0 -&gt; CA0, CA1 -&gt; CR0과 같은 하나의 Core에서 RX/TX 모두 이루어져야 한다고 합니다. 
문의주신 CR0 -&gt; CA0, CR1 &lt;- CA0 와 같은 use case는 적용이 불가합니다. 
</t>
    </r>
    <phoneticPr fontId="1" type="noConversion"/>
  </si>
  <si>
    <r>
      <rPr>
        <sz val="10"/>
        <color theme="1"/>
        <rFont val="Yu Gothic"/>
        <family val="3"/>
        <charset val="128"/>
      </rPr>
      <t xml:space="preserve">20250925
</t>
    </r>
    <r>
      <rPr>
        <sz val="10"/>
        <color theme="1"/>
        <rFont val="맑은 고딕"/>
        <family val="3"/>
        <charset val="129"/>
      </rPr>
      <t>Jira에 문의를 했음.
20251010(Oleg Kosheliev (GLOBA/UKR)</t>
    </r>
    <r>
      <rPr>
        <sz val="10"/>
        <color theme="1"/>
        <rFont val="맑은 고딕"/>
        <family val="3"/>
        <charset val="128"/>
      </rPr>
      <t xml:space="preserve">
PG가 M3N용으로 </t>
    </r>
    <r>
      <rPr>
        <sz val="10"/>
        <color rgb="FFFF0000"/>
        <rFont val="맑은 고딕"/>
        <family val="3"/>
        <charset val="129"/>
      </rPr>
      <t>cddiccom.zip</t>
    </r>
    <r>
      <rPr>
        <sz val="10"/>
        <color theme="1"/>
        <rFont val="맑은 고딕"/>
        <family val="3"/>
        <charset val="128"/>
      </rPr>
      <t xml:space="preserve">의 샘플코드를 줌. V4H용은 찾아보고 있으면 공유해주겠다고 함.
20251020(Oleg Kosheliev (GLOBA/UKR))
Please see the ICCOM module and sample: </t>
    </r>
    <r>
      <rPr>
        <sz val="10"/>
        <color rgb="FFFF0000"/>
        <rFont val="맑은 고딕"/>
        <family val="3"/>
        <charset val="129"/>
      </rPr>
      <t>cddiccom.zip</t>
    </r>
    <r>
      <rPr>
        <sz val="10"/>
        <color theme="1"/>
        <rFont val="맑은 고딕"/>
        <family val="3"/>
        <charset val="128"/>
      </rPr>
      <t xml:space="preserve">
The related documentation: </t>
    </r>
    <r>
      <rPr>
        <sz val="10"/>
        <color rgb="FFFF0000"/>
        <rFont val="맑은 고딕"/>
        <family val="3"/>
        <charset val="129"/>
      </rPr>
      <t xml:space="preserve">R-CarV4M_McalQm_ReleaseNote.pdf </t>
    </r>
    <r>
      <rPr>
        <sz val="10"/>
        <color theme="1"/>
        <rFont val="맑은 고딕"/>
        <family val="3"/>
        <charset val="128"/>
      </rPr>
      <t xml:space="preserve">and </t>
    </r>
    <r>
      <rPr>
        <sz val="10"/>
        <color rgb="FFFF0000"/>
        <rFont val="맑은 고딕"/>
        <family val="3"/>
        <charset val="129"/>
      </rPr>
      <t>R-CarS4_V4H_V4M_MCAL_ModuleOverview.pdf</t>
    </r>
    <r>
      <rPr>
        <sz val="10"/>
        <color theme="1"/>
        <rFont val="맑은 고딕"/>
        <family val="3"/>
        <charset val="128"/>
      </rPr>
      <t xml:space="preserve">
</t>
    </r>
    <r>
      <rPr>
        <sz val="10"/>
        <rFont val="맑은 고딕"/>
        <family val="3"/>
        <charset val="129"/>
      </rPr>
      <t xml:space="preserve">20251101
cddiccom.zip내용을 확인했으나 MCAL 소스는 없음, 단순 peri들 설정뿐임
</t>
    </r>
    <r>
      <rPr>
        <sz val="10"/>
        <color rgb="FFFF0000"/>
        <rFont val="맑은 고딕"/>
        <family val="3"/>
        <charset val="129"/>
      </rPr>
      <t xml:space="preserve">
20251127(Tony)로 Close</t>
    </r>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</si>
  <si>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20251002
인도 질문은 SC3에서 무조건 Boot이 안되는 것임.
본 건은 간혈적으로 부팅이 안되는 현상.
본사에 신속하게 대응해 달라고 요청함.
</t>
    </r>
    <r>
      <rPr>
        <sz val="10"/>
        <color rgb="FFFF0000"/>
        <rFont val="맑은 고딕"/>
        <family val="3"/>
        <charset val="129"/>
        <scheme val="minor"/>
      </rPr>
      <t xml:space="preserve">20251208(Tony)Customer can't reproduce this issue after removing cdd ipmmu init api. 
Due to long time issue, customer officially requested to get analysis report why cdd ipmmu init make booting crash. 
Could you please assigin one to have analysis report ? </t>
    </r>
    <phoneticPr fontId="1" type="noConversion"/>
  </si>
  <si>
    <r>
      <rPr>
        <strike/>
        <sz val="10"/>
        <rFont val="맑은 고딕"/>
        <family val="3"/>
        <charset val="129"/>
        <scheme val="minor"/>
      </rPr>
      <t>1. Opty 생성을 위해 Promotion</t>
    </r>
    <r>
      <rPr>
        <sz val="10"/>
        <rFont val="맑은 고딕"/>
        <family val="3"/>
        <charset val="129"/>
        <scheme val="minor"/>
      </rPr>
      <t xml:space="preserve">
Auto Team SIP는 Team장이 list작성해서 Team에게 공유.
2025년도는 단체로 잡았다가 개인으로 DIN 할 수 있는 것을 넣음, 실제 반영되었는지는 확인이 필요함.
</t>
    </r>
    <r>
      <rPr>
        <strike/>
        <sz val="10"/>
        <rFont val="맑은 고딕"/>
        <family val="3"/>
        <charset val="129"/>
        <scheme val="minor"/>
      </rPr>
      <t xml:space="preserve">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trike/>
        <sz val="10"/>
        <rFont val="맑은 고딕"/>
        <family val="3"/>
        <charset val="129"/>
        <scheme val="minor"/>
      </rPr>
      <t>다음년도 1H SIP도 고려해야함</t>
    </r>
    <r>
      <rPr>
        <strike/>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t>
    </r>
    <r>
      <rPr>
        <sz val="10"/>
        <rFont val="맑은 고딕"/>
        <family val="3"/>
        <charset val="129"/>
        <scheme val="minor"/>
      </rPr>
      <t xml:space="preserve">
</t>
    </r>
    <r>
      <rPr>
        <strike/>
        <sz val="10"/>
        <rFont val="맑은 고딕"/>
        <family val="3"/>
        <charset val="129"/>
        <scheme val="minor"/>
      </rPr>
      <t>3</t>
    </r>
    <r>
      <rPr>
        <strike/>
        <sz val="10"/>
        <rFont val="Yu Gothic"/>
        <family val="3"/>
        <charset val="128"/>
      </rPr>
      <t xml:space="preserve">. </t>
    </r>
    <r>
      <rPr>
        <strike/>
        <sz val="10"/>
        <rFont val="맑은 고딕"/>
        <family val="3"/>
        <charset val="129"/>
      </rPr>
      <t xml:space="preserve">매주 월요일(MCU Team였을때) REKR ALl </t>
    </r>
    <r>
      <rPr>
        <strike/>
        <sz val="10"/>
        <rFont val="Yu Gothic"/>
        <family val="3"/>
      </rPr>
      <t>O</t>
    </r>
    <r>
      <rPr>
        <strike/>
        <sz val="10"/>
        <rFont val="맑은 고딕"/>
        <family val="3"/>
        <charset val="129"/>
      </rPr>
      <t>pportunity 뽑아서 Opp, DIN, DWIN으로 구분하기, REKR/대리점/섹션/Family Name/ 년도별로 정리
가장 먼저 해야할 것은 New. Old 구분</t>
    </r>
    <r>
      <rPr>
        <sz val="10"/>
        <rFont val="맑은 고딕"/>
        <family val="3"/>
        <charset val="129"/>
      </rPr>
      <t xml:space="preserve">
</t>
    </r>
    <r>
      <rPr>
        <sz val="10"/>
        <rFont val="맑은 고딕"/>
        <family val="3"/>
        <charset val="129"/>
        <scheme val="minor"/>
      </rPr>
      <t xml:space="preserve">
4. Weekly 정리하기 및 Visiting 작성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t>
    </r>
    <r>
      <rPr>
        <strike/>
        <sz val="10"/>
        <rFont val="맑은 고딕"/>
        <family val="3"/>
        <charset val="129"/>
        <scheme val="minor"/>
      </rPr>
      <t>■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</si>
  <si>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t>
    </r>
    <r>
      <rPr>
        <strike/>
        <sz val="10"/>
        <rFont val="맑은 고딕"/>
        <family val="3"/>
        <charset val="129"/>
        <scheme val="minor"/>
      </rPr>
      <t xml:space="preserve">3. 프로모션: 고객은 어떤 PN, 가격이 어떤데, 우리 가격은 ?라서 네거티브하다. 기능은? 보고시 항상 Feedback는 있어야함.
4. 항상 GPAK 프로모션
5. 출장자가 오면 AI시트 정리해서 REKR에 공유(일단 Manager에게 공유)
</t>
    </r>
    <r>
      <rPr>
        <sz val="10"/>
        <rFont val="맑은 고딕"/>
        <family val="3"/>
        <charset val="129"/>
        <scheme val="minor"/>
      </rPr>
      <t xml:space="preserve">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</si>
  <si>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t>SOP Opp Management Card</t>
    <phoneticPr fontId="1" type="noConversion"/>
  </si>
  <si>
    <t>https://renesasgroup.sharepoint.com/:f:/r/sites/rekr/rekrdocucenter/Docs/ALL/%E3%80%90SAS%20Korea%20ALL%E3%80%91/%F0%9F%9A%98%20SAS%20FAE/%F0%9F%93%B1%20DIGITAL/Common/SOP%20Opp%20Management%20Card?csf=1&amp;web=1&amp;e=rvrev1</t>
    <phoneticPr fontId="1" type="noConversion"/>
  </si>
  <si>
    <t>Sharepoint(REKR)</t>
    <phoneticPr fontId="1" type="noConversion"/>
  </si>
  <si>
    <t>RCAR_SOC(from Luis)</t>
    <phoneticPr fontId="1" type="noConversion"/>
  </si>
  <si>
    <t>Renesas Employee Login</t>
    <phoneticPr fontId="1" type="noConversion"/>
  </si>
  <si>
    <t>Confluence</t>
    <phoneticPr fontId="1" type="noConversion"/>
  </si>
  <si>
    <t>RCar_xOS_SWDev</t>
    <phoneticPr fontId="1" type="noConversion"/>
  </si>
  <si>
    <t>-</t>
    <phoneticPr fontId="1" type="noConversion"/>
  </si>
  <si>
    <t>R-Car Program Managementr</t>
  </si>
  <si>
    <t>https://confluence.renesas.com/spaces/RD2022/pages/173207589/R-Car+Program+Management</t>
    <phoneticPr fontId="1" type="noConversion"/>
  </si>
  <si>
    <t>https://renesasgroup.sharepoint.com/:f:/r/sites/rekr/rekrdocucenter/Docs/ALL/%E3%80%90SAS%20Korea%20ALL%E3%80%91/%F0%9F%9A%98%20SAS%20FAE/%F0%9F%93%B1%20DIGITAL/RCAR_SoC?csf=1&amp;web=1&amp;e=R6Ul7f
컴파일러 Down(ARM 6.16.1, 6.16.2)
https://renesasgroup.sharepoint.com/:f:/r/sites/rekr/rekrdocucenter/Docs/ALL/%E3%80%90SAS%20Korea%20ALL%E3%80%91/%F0%9F%9A%98%20SAS%20FAE/%F0%9F%93%B1%20DIGITAL/MCU_Common/12_Software/06_ArmCompiler?csf=1&amp;web=1&amp;e=1o4DWn</t>
    <phoneticPr fontId="1" type="noConversion"/>
  </si>
  <si>
    <t>SoC CPM Projects Kore Notebook</t>
    <phoneticPr fontId="1" type="noConversion"/>
  </si>
  <si>
    <t>https://renesasgroup.sharepoint.com/sites/SoCCPMProjectsKorea/SiteAssets/SoC%20CPM%20Projects%20Korea%20Notebook/
https://renesasgroup.sharepoint.com/:o:/r/sites/SoCCPMProjectsKorea/SiteAssets/SoC%20CPM%20Projects%20Korea%20Notebook?d=w4fd40917cb844b709303b201f0b91f82&amp;csf=1&amp;web=1&amp;e=lEwBO7</t>
    <phoneticPr fontId="1" type="noConversion"/>
  </si>
  <si>
    <t>https://renesas.seismic.com/apps/doccenter/aa7d0166-d97d-4995-bcb8-a22e4bc5a169/main/%2Fdd21628629-d6d5-49f3-9901-08c2dbedc67d//</t>
    <phoneticPr fontId="1" type="noConversion"/>
  </si>
  <si>
    <t>All</t>
    <phoneticPr fontId="1" type="noConversion"/>
  </si>
  <si>
    <t>https://renesasgroup.sharepoint.com/:f:/r/sites/rekr/rekrdocucenter/Docs/ALL/%E3%80%90SAS%20Korea%20ALL%E3%80%91/%F0%9F%9A%98%20SAS%20FAE/%F0%9F%93%B1%20DIGITAL/MCU_Common/12_Software/01_Trace32?csf=1&amp;web=1&amp;e=RXaj6h</t>
    <phoneticPr fontId="1" type="noConversion"/>
  </si>
  <si>
    <t>TR32 SW(from Luis)</t>
    <phoneticPr fontId="1" type="noConversion"/>
  </si>
  <si>
    <t>https://renesasgroup.sharepoint.com/:f:/r/sites/rekr/rekrdocucenter/Docs/ALL/%E3%80%90SAS%20Korea%20ALL%E3%80%91/%F0%9F%9A%98%20SAS%20FAE/%F0%9F%93%B1%20DIGITAL/MCU_Common/12_Software/04_CANoe?csf=1&amp;web=1&amp;e=cwUfEi</t>
    <phoneticPr fontId="1" type="noConversion"/>
  </si>
  <si>
    <t>CANoe(from Luis)</t>
    <phoneticPr fontId="1" type="noConversion"/>
  </si>
  <si>
    <t>https://onefieldjira.renesas.com/secure/Dashboard.jspa</t>
    <phoneticPr fontId="1" type="noConversion"/>
  </si>
  <si>
    <t>One Field Jira</t>
    <phoneticPr fontId="1" type="noConversion"/>
  </si>
  <si>
    <t>https://onefieldjira.renesas.com/servicedesk/customer/portal/13</t>
    <phoneticPr fontId="1" type="noConversion"/>
  </si>
  <si>
    <t>https://renesasgroup.sharepoint.com/:x:/r/sites/rekr/rekrdocucenter/Docs/ALL/%E3%80%90SAS%20Korea%20ALL%E3%80%91/%F0%9F%9A%99%20SAS%20Sales/R.%20MT(Mobis%20%26%20T1)/00.%20Common/Visitor/Renesas%20Visitor%20Info.xlsx?d=w433f01a710c24c8c941ad664ab6096a5&amp;csf=1&amp;web=1&amp;e=edjhVZ</t>
  </si>
  <si>
    <t>팀원 &amp; 방문자(Visitor) 정보관리</t>
    <phoneticPr fontId="1" type="noConversion"/>
  </si>
  <si>
    <t>https://renesasgroup.sharepoint.com/:f:/r/sites/rekr/rekrdocucenter/Docs/ALL/%E3%80%90SAS%20Korea%20ALL%E3%80%91/%F0%9F%9A%98%20SAS%20FAE/%F0%9F%93%B1%20DIGITAL?csf=1&amp;web=1&amp;e=6do6aD</t>
    <phoneticPr fontId="1" type="noConversion"/>
  </si>
  <si>
    <t>자산관리 대장</t>
    <phoneticPr fontId="1" type="noConversion"/>
  </si>
  <si>
    <r>
      <t>DCR 정리
Study
Datasheet, H/W Manual, Reference Circuit Diagram
Pin 매핑은 어떻게 하지?
Abov, ST 벤치마킹
勉</t>
    </r>
    <r>
      <rPr>
        <sz val="10"/>
        <color theme="1"/>
        <rFont val="Yu Gothic"/>
        <family val="2"/>
        <charset val="128"/>
      </rPr>
      <t>強整理</t>
    </r>
    <r>
      <rPr>
        <sz val="10"/>
        <color theme="1"/>
        <rFont val="맑은 고딕"/>
        <family val="2"/>
        <charset val="129"/>
        <scheme val="minor"/>
      </rPr>
      <t xml:space="preserve">
- IPL
- OS
- MCAL</t>
    </r>
    <phoneticPr fontId="1" type="noConversion"/>
  </si>
  <si>
    <r>
      <rPr>
        <b/>
        <sz val="10"/>
        <color rgb="FFFF0000"/>
        <rFont val="맑은 고딕"/>
        <family val="3"/>
        <charset val="129"/>
        <scheme val="minor"/>
      </rPr>
      <t>https://confluence.renesas.com/spaces/SWDev/pages/172889870/RCar_xOS_SWDev</t>
    </r>
    <r>
      <rPr>
        <sz val="10"/>
        <color theme="1"/>
        <rFont val="맑은 고딕"/>
        <family val="3"/>
        <charset val="129"/>
        <scheme val="minor"/>
      </rPr>
      <t xml:space="preserve">
컴파일 Version 정보
https://confluence.renesas.com/pages/viewpage.action?spaceKey=SWDev&amp;title=How+to+install+ARM+Compiler+on+Windows</t>
    </r>
    <phoneticPr fontId="1" type="noConversion"/>
  </si>
  <si>
    <t>x</t>
    <phoneticPr fontId="1" type="noConversion"/>
  </si>
  <si>
    <t>https://onefieldjira.renesas.com/browse/OTLINT-6194</t>
    <phoneticPr fontId="1" type="noConversion"/>
  </si>
  <si>
    <t>MCAL KIL Release</t>
    <phoneticPr fontId="1" type="noConversion"/>
  </si>
  <si>
    <t>가입이 필요
https://rcar-env.dgn.renesas.com/ui/login/
JFROG(신규 계정신청을 누구에게 하지?), MCAL 패키지 다운로드 가능, ARM 컴파일 다운로드가능
아래에서 찾아보기
https://confluence.renesas.com/display/SWDev/Account+Management+-+Artifactory</t>
    <phoneticPr fontId="1" type="noConversion"/>
  </si>
  <si>
    <t>고객 계정 신청</t>
    <phoneticPr fontId="1" type="noConversion"/>
  </si>
  <si>
    <t>+JPROG</t>
    <phoneticPr fontId="1" type="noConversion"/>
  </si>
  <si>
    <t>+Atlassian(아틀라시안)</t>
    <phoneticPr fontId="1" type="noConversion"/>
  </si>
  <si>
    <t>+Onenote</t>
    <phoneticPr fontId="1" type="noConversion"/>
  </si>
  <si>
    <t>+Seismic</t>
    <phoneticPr fontId="1" type="noConversion"/>
  </si>
  <si>
    <t>+Etc</t>
    <phoneticPr fontId="1" type="noConversion"/>
  </si>
  <si>
    <t>Mobis
- Autosar MCAL support</t>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</si>
  <si>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r>
      <rPr>
        <sz val="10"/>
        <color theme="1"/>
        <rFont val="맑은 고딕"/>
        <family val="3"/>
        <charset val="129"/>
        <scheme val="minor"/>
      </rPr>
      <t xml:space="preserve">
</t>
    </r>
    <r>
      <rPr>
        <sz val="10"/>
        <color rgb="FFFF0000"/>
        <rFont val="맑은 고딕"/>
        <family val="3"/>
        <charset val="129"/>
        <scheme val="minor"/>
      </rPr>
      <t>20251029</t>
    </r>
    <r>
      <rPr>
        <sz val="10"/>
        <color theme="1"/>
        <rFont val="맑은 고딕"/>
        <family val="3"/>
        <charset val="129"/>
        <scheme val="minor"/>
      </rPr>
      <t xml:space="preserve">
</t>
    </r>
    <r>
      <rPr>
        <sz val="10"/>
        <color rgb="FFFF0000"/>
        <rFont val="맑은 고딕"/>
        <family val="3"/>
        <charset val="129"/>
        <scheme val="minor"/>
      </rPr>
      <t>매주 이기석 팀장님 미팅에서 "멀티코어 미 부팅 개선 플랫폼으로 EDGE, LEVEL 전, 후 설정하여 개선확인 후 종결" 하기로함
20260106
Close함</t>
    </r>
    <phoneticPr fontId="1" type="noConversion"/>
  </si>
  <si>
    <t>MCAL - CDD EMM</t>
    <phoneticPr fontId="1" type="noConversion"/>
  </si>
  <si>
    <t>Open</t>
    <phoneticPr fontId="1" type="noConversion"/>
  </si>
  <si>
    <t>https://onefieldjira.renesas.com/browse/REKR_MOBIS-876</t>
    <phoneticPr fontId="1" type="noConversion"/>
  </si>
  <si>
    <t>https://developer.arm.com/documentation/100026/0104/Generic-Interrupt-Controller/GIC-programmers-model/Distributor-Registers--GICD-/Interrupt-Configuration-Registers-2-61</t>
    <phoneticPr fontId="1" type="noConversion"/>
  </si>
  <si>
    <t>MCAL - WDG Module Reset Inquiry</t>
    <phoneticPr fontId="1" type="noConversion"/>
  </si>
  <si>
    <t>MCU</t>
    <phoneticPr fontId="1" type="noConversion"/>
  </si>
  <si>
    <t>https://onefieldjira.renesas.com/browse/REKR_MOBIS-872</t>
    <phoneticPr fontId="1" type="noConversion"/>
  </si>
  <si>
    <t>정리필요</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</si>
</sst>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7">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sz val="10"/>
      <color rgb="FFFF0000"/>
      <name val="맑은 고딕"/>
      <family val="3"/>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
      <strike/>
      <sz val="10"/>
      <name val="맑은 고딕"/>
      <family val="3"/>
      <charset val="129"/>
      <scheme val="minor"/>
    </font>
    <font>
      <b/>
      <strike/>
      <sz val="10"/>
      <name val="맑은 고딕"/>
      <family val="3"/>
      <charset val="129"/>
      <scheme val="minor"/>
    </font>
    <font>
      <strike/>
      <sz val="10"/>
      <name val="Yu Gothic"/>
      <family val="3"/>
      <charset val="128"/>
    </font>
    <font>
      <strike/>
      <sz val="10"/>
      <name val="맑은 고딕"/>
      <family val="3"/>
      <charset val="129"/>
    </font>
    <font>
      <strike/>
      <sz val="10"/>
      <name val="Yu Gothic"/>
      <family val="3"/>
    </font>
    <font>
      <sz val="10"/>
      <name val="맑은 고딕"/>
      <family val="2"/>
      <charset val="129"/>
      <scheme val="minor"/>
    </font>
    <font>
      <sz val="10"/>
      <color theme="1"/>
      <name val="Yu Gothic"/>
      <family val="2"/>
      <charset val="128"/>
    </font>
    <font>
      <b/>
      <sz val="16"/>
      <color rgb="FFFF0000"/>
      <name val="Arial"/>
      <family val="2"/>
    </font>
  </fonts>
  <fills count="12">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FFFF00"/>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style="thin">
        <color rgb="FF000000"/>
      </left>
      <right style="thin">
        <color rgb="FF000000"/>
      </right>
      <top style="thin">
        <color rgb="FF000000"/>
      </top>
      <bottom/>
      <diagonal/>
    </border>
    <border>
      <left/>
      <right/>
      <top style="thin">
        <color indexed="64"/>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rgb="FF000000"/>
      </left>
      <right style="thin">
        <color rgb="FF000000"/>
      </right>
      <top style="thin">
        <color rgb="FF000000"/>
      </top>
      <bottom style="thin">
        <color rgb="FF000000"/>
      </bottom>
      <diagonal/>
    </border>
    <border>
      <left/>
      <right style="thin">
        <color indexed="64"/>
      </right>
      <top/>
      <bottom/>
      <diagonal/>
    </border>
    <border>
      <left/>
      <right style="medium">
        <color indexed="64"/>
      </right>
      <top/>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cellStyleXfs>
  <cellXfs count="190">
    <xf numFmtId="0" fontId="0" fillId="0" borderId="0" xfId="0">
      <alignment vertical="center"/>
    </xf>
    <xf numFmtId="0" fontId="5" fillId="0" borderId="0" xfId="0" applyFont="1">
      <alignment vertical="center"/>
    </xf>
    <xf numFmtId="0" fontId="9" fillId="0" borderId="14" xfId="0" applyFont="1" applyBorder="1" applyAlignment="1">
      <alignment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18" fillId="0" borderId="1" xfId="0" applyFont="1" applyBorder="1" applyAlignment="1">
      <alignment horizontal="center" vertical="center" wrapText="1"/>
    </xf>
    <xf numFmtId="0" fontId="16" fillId="0" borderId="0" xfId="0" applyFont="1" applyAlignment="1">
      <alignment horizontal="center" vertical="center" wrapText="1"/>
    </xf>
    <xf numFmtId="0" fontId="16" fillId="0" borderId="0" xfId="0" applyFont="1" applyAlignment="1">
      <alignment horizontal="left" vertical="center" wrapText="1"/>
    </xf>
    <xf numFmtId="0" fontId="2" fillId="0" borderId="0" xfId="0" applyFont="1" applyAlignment="1">
      <alignment horizontal="center" vertical="center" wrapText="1"/>
    </xf>
    <xf numFmtId="0" fontId="16" fillId="2" borderId="0" xfId="3" applyFont="1" applyFill="1" applyAlignment="1">
      <alignment horizontal="center" vertical="center"/>
    </xf>
    <xf numFmtId="0" fontId="20" fillId="2" borderId="0" xfId="3" applyFont="1" applyFill="1" applyAlignment="1">
      <alignment horizontal="center" vertical="center" wrapText="1"/>
    </xf>
    <xf numFmtId="0" fontId="16" fillId="2" borderId="0" xfId="3" applyFont="1" applyFill="1">
      <alignment vertical="center"/>
    </xf>
    <xf numFmtId="0" fontId="16" fillId="0" borderId="0" xfId="0" applyFont="1" applyAlignment="1">
      <alignment horizontal="center" vertical="center"/>
    </xf>
    <xf numFmtId="0" fontId="20" fillId="2" borderId="0" xfId="3" applyFont="1" applyFill="1" applyAlignment="1">
      <alignment horizontal="center" vertical="center"/>
    </xf>
    <xf numFmtId="0" fontId="20" fillId="2" borderId="0" xfId="3" applyFont="1" applyFill="1">
      <alignment vertical="center"/>
    </xf>
    <xf numFmtId="0" fontId="20" fillId="3" borderId="0" xfId="3" applyFont="1" applyFill="1" applyAlignment="1">
      <alignment horizontal="center" vertical="center"/>
    </xf>
    <xf numFmtId="0" fontId="21" fillId="3" borderId="0" xfId="3" applyFont="1" applyFill="1" applyAlignment="1">
      <alignment horizontal="center" vertical="center"/>
    </xf>
    <xf numFmtId="0" fontId="16" fillId="4" borderId="1" xfId="3" applyFont="1" applyFill="1" applyBorder="1" applyAlignment="1">
      <alignment horizontal="center" vertical="center"/>
    </xf>
    <xf numFmtId="0" fontId="20" fillId="4" borderId="1" xfId="3" applyFont="1" applyFill="1" applyBorder="1" applyAlignment="1">
      <alignment horizontal="center" vertical="center" wrapText="1"/>
    </xf>
    <xf numFmtId="0" fontId="20" fillId="4" borderId="1" xfId="3" applyFont="1" applyFill="1" applyBorder="1" applyAlignment="1">
      <alignment horizontal="center"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20" xfId="0" applyFont="1" applyBorder="1" applyAlignment="1">
      <alignment horizontal="center" vertical="center" wrapText="1"/>
    </xf>
    <xf numFmtId="0" fontId="23" fillId="0" borderId="0" xfId="0" applyFont="1" applyAlignment="1">
      <alignment horizontal="center" vertical="center" wrapText="1"/>
    </xf>
    <xf numFmtId="0" fontId="25" fillId="0" borderId="0" xfId="0" applyFont="1" applyAlignment="1">
      <alignment vertical="top" wrapText="1"/>
    </xf>
    <xf numFmtId="0" fontId="26" fillId="6" borderId="0" xfId="0" applyFont="1" applyFill="1" applyAlignment="1">
      <alignment vertical="top" wrapText="1"/>
    </xf>
    <xf numFmtId="0" fontId="27" fillId="0" borderId="0" xfId="0" applyFont="1" applyAlignment="1">
      <alignment vertical="top" wrapText="1"/>
    </xf>
    <xf numFmtId="0" fontId="28" fillId="0" borderId="0" xfId="0" applyFont="1" applyAlignment="1">
      <alignment vertical="top" wrapText="1"/>
    </xf>
    <xf numFmtId="0" fontId="28" fillId="6" borderId="0" xfId="0" applyFont="1" applyFill="1" applyAlignment="1">
      <alignment vertical="top" wrapText="1"/>
    </xf>
    <xf numFmtId="0" fontId="27" fillId="0" borderId="0" xfId="0" applyFont="1" applyAlignment="1">
      <alignment horizontal="right" vertical="top" wrapText="1"/>
    </xf>
    <xf numFmtId="0" fontId="29" fillId="7" borderId="0" xfId="0" applyFont="1" applyFill="1" applyAlignment="1">
      <alignment vertical="top" wrapText="1"/>
    </xf>
    <xf numFmtId="0" fontId="25" fillId="2" borderId="12" xfId="0" applyFont="1" applyFill="1" applyBorder="1" applyAlignment="1">
      <alignment vertical="top" wrapText="1"/>
    </xf>
    <xf numFmtId="0" fontId="25" fillId="0" borderId="1" xfId="0" applyFont="1" applyBorder="1" applyAlignment="1">
      <alignment vertical="top" wrapText="1"/>
    </xf>
    <xf numFmtId="0" fontId="25" fillId="2" borderId="2" xfId="0" applyFont="1" applyFill="1" applyBorder="1" applyAlignment="1">
      <alignment vertical="top" wrapText="1"/>
    </xf>
    <xf numFmtId="0" fontId="25" fillId="2" borderId="25" xfId="0" applyFont="1" applyFill="1" applyBorder="1" applyAlignment="1">
      <alignment vertical="top" wrapText="1"/>
    </xf>
    <xf numFmtId="0" fontId="25" fillId="0" borderId="0" xfId="0" applyFont="1" applyAlignment="1">
      <alignment horizontal="center" vertical="center" wrapText="1"/>
    </xf>
    <xf numFmtId="0" fontId="27" fillId="0" borderId="0" xfId="0" applyFont="1" applyAlignment="1">
      <alignment horizontal="center" vertical="center" wrapText="1"/>
    </xf>
    <xf numFmtId="0" fontId="29" fillId="7" borderId="33" xfId="0" applyFont="1" applyFill="1" applyBorder="1" applyAlignment="1">
      <alignment horizontal="center" vertical="center" wrapText="1"/>
    </xf>
    <xf numFmtId="0" fontId="29" fillId="7" borderId="0" xfId="0" applyFont="1" applyFill="1" applyAlignment="1">
      <alignment horizontal="center" vertical="center" wrapText="1"/>
    </xf>
    <xf numFmtId="0" fontId="25" fillId="0" borderId="1" xfId="0" applyFont="1" applyBorder="1" applyAlignment="1">
      <alignment horizontal="center" vertical="center" wrapText="1"/>
    </xf>
    <xf numFmtId="14" fontId="25" fillId="0" borderId="1" xfId="0" applyNumberFormat="1" applyFont="1" applyBorder="1" applyAlignment="1">
      <alignment horizontal="center" vertical="center" wrapText="1"/>
    </xf>
    <xf numFmtId="0" fontId="25" fillId="0" borderId="1" xfId="0" applyFont="1" applyBorder="1" applyAlignment="1">
      <alignment vertical="center" wrapText="1"/>
    </xf>
    <xf numFmtId="0" fontId="25" fillId="0" borderId="12" xfId="0" applyFont="1" applyBorder="1" applyAlignment="1">
      <alignment vertical="top" wrapText="1"/>
    </xf>
    <xf numFmtId="0" fontId="25" fillId="0" borderId="12" xfId="0" applyFont="1" applyBorder="1" applyAlignment="1">
      <alignment horizontal="center" vertical="center" wrapText="1"/>
    </xf>
    <xf numFmtId="14" fontId="25" fillId="0" borderId="12" xfId="0" applyNumberFormat="1" applyFont="1" applyBorder="1" applyAlignment="1">
      <alignment horizontal="center" vertical="center" wrapText="1"/>
    </xf>
    <xf numFmtId="0" fontId="25" fillId="2" borderId="22" xfId="0" applyFont="1" applyFill="1" applyBorder="1" applyAlignment="1">
      <alignment vertical="top" wrapText="1"/>
    </xf>
    <xf numFmtId="0" fontId="24" fillId="8" borderId="0" xfId="4" applyFill="1" applyAlignment="1">
      <alignment vertical="center" wrapText="1"/>
    </xf>
    <xf numFmtId="0" fontId="24" fillId="0" borderId="33" xfId="4" applyBorder="1" applyAlignment="1">
      <alignment vertical="center" wrapText="1"/>
    </xf>
    <xf numFmtId="0" fontId="25" fillId="0" borderId="0" xfId="0" applyFont="1" applyAlignment="1">
      <alignment vertical="top"/>
    </xf>
    <xf numFmtId="0" fontId="32" fillId="0" borderId="0" xfId="0" applyFont="1" applyAlignment="1">
      <alignment horizontal="left" vertical="center" indent="1" readingOrder="1"/>
    </xf>
    <xf numFmtId="0" fontId="7" fillId="0" borderId="1" xfId="0" applyFont="1" applyBorder="1" applyAlignment="1">
      <alignment horizontal="center" vertical="center" wrapText="1"/>
    </xf>
    <xf numFmtId="0" fontId="27" fillId="0" borderId="0" xfId="0" applyFont="1" applyAlignment="1">
      <alignment vertical="center" wrapText="1"/>
    </xf>
    <xf numFmtId="0" fontId="25" fillId="0" borderId="0" xfId="0" applyFont="1" applyAlignment="1">
      <alignment vertical="center" wrapText="1"/>
    </xf>
    <xf numFmtId="0" fontId="26" fillId="6" borderId="0" xfId="0" applyFont="1" applyFill="1" applyAlignment="1">
      <alignment vertical="center" wrapText="1"/>
    </xf>
    <xf numFmtId="0" fontId="28" fillId="0" borderId="0" xfId="0" applyFont="1" applyAlignment="1">
      <alignment vertical="center" wrapText="1"/>
    </xf>
    <xf numFmtId="14" fontId="28" fillId="6" borderId="0" xfId="0" applyNumberFormat="1" applyFont="1" applyFill="1" applyAlignment="1">
      <alignment vertical="center" wrapText="1"/>
    </xf>
    <xf numFmtId="0" fontId="24" fillId="0" borderId="0" xfId="4" applyBorder="1" applyAlignment="1">
      <alignment vertical="center"/>
    </xf>
    <xf numFmtId="0" fontId="24" fillId="0" borderId="0" xfId="4" applyAlignment="1">
      <alignment vertical="center"/>
    </xf>
    <xf numFmtId="0" fontId="25" fillId="0" borderId="0" xfId="0" applyFont="1">
      <alignment vertical="center"/>
    </xf>
    <xf numFmtId="0" fontId="25" fillId="0" borderId="12" xfId="0" applyFont="1" applyBorder="1" applyAlignment="1">
      <alignment vertical="center" wrapText="1"/>
    </xf>
    <xf numFmtId="0" fontId="25" fillId="0" borderId="1" xfId="0" quotePrefix="1" applyFont="1" applyBorder="1" applyAlignment="1">
      <alignment vertical="center" wrapText="1"/>
    </xf>
    <xf numFmtId="0" fontId="31" fillId="0" borderId="1" xfId="4" applyFont="1" applyBorder="1" applyAlignment="1">
      <alignment vertical="center" wrapText="1"/>
    </xf>
    <xf numFmtId="0" fontId="30" fillId="0" borderId="1" xfId="4" applyFont="1" applyBorder="1" applyAlignment="1">
      <alignment vertical="center"/>
    </xf>
    <xf numFmtId="0" fontId="24" fillId="0" borderId="1" xfId="4" applyBorder="1" applyAlignment="1">
      <alignment vertical="center"/>
    </xf>
    <xf numFmtId="0" fontId="31" fillId="0" borderId="12" xfId="4" applyFont="1" applyBorder="1" applyAlignment="1">
      <alignment vertical="center" wrapText="1"/>
    </xf>
    <xf numFmtId="0" fontId="25" fillId="0" borderId="38" xfId="0" applyFont="1" applyBorder="1" applyAlignment="1">
      <alignment horizontal="left" vertical="center" wrapText="1"/>
    </xf>
    <xf numFmtId="0" fontId="25" fillId="2" borderId="1" xfId="0" applyFont="1" applyFill="1" applyBorder="1" applyAlignment="1">
      <alignment horizontal="left" vertical="center" wrapText="1"/>
    </xf>
    <xf numFmtId="0" fontId="25" fillId="0" borderId="1" xfId="0" applyFont="1" applyBorder="1" applyAlignment="1">
      <alignment horizontal="left" vertical="center" wrapText="1"/>
    </xf>
    <xf numFmtId="0" fontId="25" fillId="0" borderId="31" xfId="0" applyFont="1" applyBorder="1" applyAlignment="1">
      <alignment vertical="top" wrapText="1"/>
    </xf>
    <xf numFmtId="0" fontId="25" fillId="0" borderId="12" xfId="0" applyFont="1" applyBorder="1" applyAlignment="1">
      <alignment horizontal="left" vertical="center" wrapText="1"/>
    </xf>
    <xf numFmtId="0" fontId="25" fillId="0" borderId="33" xfId="0" applyFont="1" applyBorder="1" applyAlignment="1">
      <alignment horizontal="left" vertical="center" wrapText="1"/>
    </xf>
    <xf numFmtId="0" fontId="7" fillId="0" borderId="38" xfId="0" applyFont="1" applyBorder="1" applyAlignment="1">
      <alignment horizontal="left" vertical="center" wrapText="1"/>
    </xf>
    <xf numFmtId="0" fontId="7" fillId="0" borderId="33" xfId="0" applyFont="1" applyBorder="1" applyAlignment="1">
      <alignment horizontal="left" vertical="center" wrapText="1"/>
    </xf>
    <xf numFmtId="0" fontId="22"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1"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4" fillId="0" borderId="12" xfId="5" applyBorder="1" applyAlignment="1">
      <alignment vertical="center" wrapText="1"/>
    </xf>
    <xf numFmtId="0" fontId="24" fillId="0" borderId="1" xfId="5" applyBorder="1" applyAlignment="1">
      <alignment vertical="top" wrapText="1"/>
    </xf>
    <xf numFmtId="0" fontId="24" fillId="0" borderId="12" xfId="5" applyBorder="1" applyAlignment="1">
      <alignment horizontal="left" vertical="center" wrapText="1"/>
    </xf>
    <xf numFmtId="0" fontId="24" fillId="0" borderId="1" xfId="5" applyBorder="1" applyAlignment="1">
      <alignment vertical="center" wrapText="1"/>
    </xf>
    <xf numFmtId="0" fontId="24" fillId="0" borderId="1" xfId="5" applyBorder="1" applyAlignment="1">
      <alignment horizontal="left" vertical="center" wrapText="1"/>
    </xf>
    <xf numFmtId="0" fontId="24" fillId="0" borderId="0" xfId="5">
      <alignment vertical="center"/>
    </xf>
    <xf numFmtId="0" fontId="38" fillId="0" borderId="1" xfId="0" applyFont="1" applyBorder="1" applyAlignment="1">
      <alignment vertical="center" wrapText="1"/>
    </xf>
    <xf numFmtId="0" fontId="7" fillId="0" borderId="1" xfId="0" applyFont="1" applyBorder="1" applyAlignment="1">
      <alignment vertical="center" wrapText="1"/>
    </xf>
    <xf numFmtId="0" fontId="25" fillId="0" borderId="0" xfId="0" applyFont="1" applyAlignment="1">
      <alignment horizontal="left" vertical="center"/>
    </xf>
    <xf numFmtId="0" fontId="22" fillId="0" borderId="1" xfId="0" applyFont="1" applyBorder="1" applyAlignment="1">
      <alignment vertical="center" wrapText="1"/>
    </xf>
    <xf numFmtId="0" fontId="7" fillId="0" borderId="20" xfId="0" applyFont="1" applyBorder="1" applyAlignment="1">
      <alignment vertical="center" wrapText="1"/>
    </xf>
    <xf numFmtId="0" fontId="17" fillId="0" borderId="14" xfId="0" applyFont="1" applyBorder="1" applyAlignment="1">
      <alignment vertical="center" wrapText="1"/>
    </xf>
    <xf numFmtId="0" fontId="44" fillId="0" borderId="14" xfId="5" applyFont="1" applyBorder="1" applyAlignment="1">
      <alignment vertical="center" wrapText="1"/>
    </xf>
    <xf numFmtId="0" fontId="5" fillId="0" borderId="40" xfId="0" applyFont="1" applyBorder="1" applyAlignment="1">
      <alignment vertical="center" wrapText="1"/>
    </xf>
    <xf numFmtId="0" fontId="25" fillId="0" borderId="40" xfId="0" applyFont="1" applyBorder="1" applyAlignment="1">
      <alignment vertical="center" wrapText="1"/>
    </xf>
    <xf numFmtId="0" fontId="25" fillId="0" borderId="14" xfId="0" applyFont="1" applyBorder="1" applyAlignment="1">
      <alignment vertical="center" wrapText="1"/>
    </xf>
    <xf numFmtId="0" fontId="7" fillId="0" borderId="20" xfId="0" applyFont="1" applyBorder="1" applyAlignment="1">
      <alignment horizontal="right" vertical="center" wrapText="1"/>
    </xf>
    <xf numFmtId="0" fontId="5" fillId="0" borderId="14" xfId="0" applyFont="1" applyBorder="1" applyAlignment="1">
      <alignment vertical="center" wrapText="1"/>
    </xf>
    <xf numFmtId="0" fontId="44" fillId="9" borderId="14" xfId="5" applyFont="1" applyFill="1" applyBorder="1" applyAlignment="1">
      <alignment vertical="center" wrapText="1"/>
    </xf>
    <xf numFmtId="0" fontId="22" fillId="0" borderId="14" xfId="5" applyFont="1" applyFill="1" applyBorder="1" applyAlignment="1">
      <alignment vertical="center" wrapText="1"/>
    </xf>
    <xf numFmtId="0" fontId="7" fillId="9" borderId="26" xfId="0" applyFont="1" applyFill="1" applyBorder="1" applyAlignment="1">
      <alignment vertical="center" wrapText="1"/>
    </xf>
    <xf numFmtId="0" fontId="5" fillId="9" borderId="14" xfId="0" applyFont="1" applyFill="1" applyBorder="1" applyAlignment="1">
      <alignment vertical="center" wrapText="1"/>
    </xf>
    <xf numFmtId="0" fontId="7" fillId="0" borderId="20" xfId="0" applyFont="1" applyBorder="1" applyAlignment="1">
      <alignment vertical="center" wrapText="1"/>
    </xf>
    <xf numFmtId="0" fontId="7" fillId="0" borderId="30" xfId="0" applyFont="1" applyBorder="1" applyAlignment="1">
      <alignment vertical="center" wrapText="1"/>
    </xf>
    <xf numFmtId="0" fontId="7" fillId="0" borderId="20" xfId="0" applyFont="1" applyBorder="1" applyAlignment="1">
      <alignment horizontal="left" vertical="center" wrapText="1"/>
    </xf>
    <xf numFmtId="0" fontId="7" fillId="0" borderId="30" xfId="0" applyFont="1" applyBorder="1" applyAlignment="1">
      <alignment horizontal="left" vertical="center" wrapText="1"/>
    </xf>
    <xf numFmtId="0" fontId="7" fillId="9" borderId="20" xfId="0" quotePrefix="1" applyFont="1" applyFill="1" applyBorder="1" applyAlignment="1">
      <alignment horizontal="left" vertical="center" wrapText="1"/>
    </xf>
    <xf numFmtId="0" fontId="7" fillId="9" borderId="27" xfId="0" quotePrefix="1" applyFont="1" applyFill="1" applyBorder="1" applyAlignment="1">
      <alignment horizontal="left" vertical="center" wrapText="1"/>
    </xf>
    <xf numFmtId="0" fontId="7" fillId="9" borderId="10" xfId="0" quotePrefix="1" applyFont="1" applyFill="1" applyBorder="1" applyAlignment="1">
      <alignment horizontal="left" vertical="center" wrapText="1"/>
    </xf>
    <xf numFmtId="0" fontId="7" fillId="0" borderId="27" xfId="0" applyFont="1" applyBorder="1" applyAlignment="1">
      <alignment horizontal="left" vertical="center" wrapText="1"/>
    </xf>
    <xf numFmtId="0" fontId="28" fillId="0" borderId="20" xfId="0" applyFont="1" applyBorder="1" applyAlignment="1">
      <alignment vertical="center" wrapText="1"/>
    </xf>
    <xf numFmtId="0" fontId="28" fillId="0" borderId="30" xfId="0" applyFont="1" applyBorder="1" applyAlignment="1">
      <alignment vertical="center" wrapText="1"/>
    </xf>
    <xf numFmtId="0" fontId="5" fillId="0" borderId="20" xfId="0" applyFont="1" applyBorder="1" applyAlignment="1">
      <alignment horizontal="right" vertical="center" wrapText="1"/>
    </xf>
    <xf numFmtId="0" fontId="5" fillId="0" borderId="30" xfId="0" applyFont="1" applyBorder="1" applyAlignment="1">
      <alignment horizontal="right" vertical="center" wrapText="1"/>
    </xf>
    <xf numFmtId="0" fontId="7" fillId="9" borderId="27" xfId="0" applyFont="1" applyFill="1" applyBorder="1" applyAlignment="1">
      <alignment horizontal="left" vertical="center" wrapText="1"/>
    </xf>
    <xf numFmtId="0" fontId="7" fillId="9" borderId="10" xfId="0" applyFont="1" applyFill="1" applyBorder="1" applyAlignment="1">
      <alignment horizontal="left" vertical="center" wrapText="1"/>
    </xf>
    <xf numFmtId="0" fontId="7" fillId="0" borderId="1" xfId="0" applyFont="1" applyBorder="1" applyAlignment="1">
      <alignment horizontal="left" vertical="center" wrapText="1"/>
    </xf>
    <xf numFmtId="0" fontId="7" fillId="9" borderId="30" xfId="0" applyFont="1" applyFill="1" applyBorder="1" applyAlignment="1">
      <alignment horizontal="left" vertical="center" wrapText="1"/>
    </xf>
    <xf numFmtId="0" fontId="7" fillId="0" borderId="22" xfId="0" applyFont="1" applyBorder="1" applyAlignment="1">
      <alignment vertical="center" wrapText="1"/>
    </xf>
    <xf numFmtId="0" fontId="7" fillId="0" borderId="31" xfId="0" applyFont="1" applyBorder="1" applyAlignment="1">
      <alignment vertical="center" wrapText="1"/>
    </xf>
    <xf numFmtId="0" fontId="7" fillId="0" borderId="32" xfId="0" applyFont="1" applyBorder="1" applyAlignment="1">
      <alignment vertical="center" wrapText="1"/>
    </xf>
    <xf numFmtId="0" fontId="7" fillId="0" borderId="39" xfId="0" applyFont="1" applyBorder="1" applyAlignment="1">
      <alignment vertical="center" wrapText="1"/>
    </xf>
    <xf numFmtId="0" fontId="7" fillId="0" borderId="7" xfId="0" applyFont="1" applyBorder="1" applyAlignment="1">
      <alignment vertical="center" wrapText="1"/>
    </xf>
    <xf numFmtId="0" fontId="7" fillId="0" borderId="9" xfId="0" applyFont="1" applyBorder="1" applyAlignment="1">
      <alignment vertical="center" wrapText="1"/>
    </xf>
    <xf numFmtId="0" fontId="7" fillId="9" borderId="20" xfId="0" applyFont="1" applyFill="1" applyBorder="1" applyAlignment="1">
      <alignment vertical="center" wrapText="1"/>
    </xf>
    <xf numFmtId="0" fontId="7" fillId="9" borderId="30" xfId="0" applyFont="1" applyFill="1" applyBorder="1" applyAlignment="1">
      <alignment vertical="center" wrapText="1"/>
    </xf>
    <xf numFmtId="0" fontId="10" fillId="9" borderId="16" xfId="0" applyFont="1" applyFill="1" applyBorder="1" applyAlignment="1">
      <alignment horizontal="center" vertical="center"/>
    </xf>
    <xf numFmtId="0" fontId="10" fillId="9" borderId="17" xfId="0" applyFont="1" applyFill="1" applyBorder="1" applyAlignment="1">
      <alignment horizontal="center" vertical="center"/>
    </xf>
    <xf numFmtId="0" fontId="10" fillId="9" borderId="18" xfId="0" applyFont="1" applyFill="1" applyBorder="1" applyAlignment="1">
      <alignment horizontal="center" vertical="center"/>
    </xf>
    <xf numFmtId="0" fontId="7" fillId="9" borderId="22" xfId="0" applyFont="1" applyFill="1" applyBorder="1" applyAlignment="1">
      <alignment horizontal="center" vertical="center" wrapText="1"/>
    </xf>
    <xf numFmtId="0" fontId="7" fillId="9" borderId="34" xfId="0" applyFont="1" applyFill="1" applyBorder="1" applyAlignment="1">
      <alignment horizontal="center" vertical="center" wrapText="1"/>
    </xf>
    <xf numFmtId="0" fontId="7" fillId="9" borderId="31" xfId="0" applyFont="1" applyFill="1" applyBorder="1" applyAlignment="1">
      <alignment horizontal="center" vertical="center" wrapText="1"/>
    </xf>
    <xf numFmtId="0" fontId="7" fillId="0" borderId="4" xfId="0" applyFont="1" applyBorder="1" applyAlignment="1">
      <alignment vertical="top" wrapText="1"/>
    </xf>
    <xf numFmtId="0" fontId="7" fillId="0" borderId="5" xfId="0" applyFont="1" applyBorder="1" applyAlignment="1">
      <alignment vertical="top" wrapText="1"/>
    </xf>
    <xf numFmtId="0" fontId="7" fillId="0" borderId="19" xfId="0" applyFont="1" applyBorder="1" applyAlignment="1">
      <alignment vertical="top" wrapText="1"/>
    </xf>
    <xf numFmtId="0" fontId="7" fillId="0" borderId="35" xfId="0" applyFont="1" applyBorder="1" applyAlignment="1">
      <alignment vertical="top" wrapText="1"/>
    </xf>
    <xf numFmtId="0" fontId="7" fillId="0" borderId="36" xfId="0" applyFont="1" applyBorder="1" applyAlignment="1">
      <alignment vertical="top" wrapText="1"/>
    </xf>
    <xf numFmtId="0" fontId="7" fillId="0" borderId="37" xfId="0" applyFont="1" applyBorder="1" applyAlignment="1">
      <alignment vertical="top" wrapText="1"/>
    </xf>
    <xf numFmtId="0" fontId="6" fillId="10" borderId="13" xfId="0" applyFont="1" applyFill="1" applyBorder="1" applyAlignment="1">
      <alignment horizontal="center" vertical="center"/>
    </xf>
    <xf numFmtId="0" fontId="6" fillId="10" borderId="15" xfId="0" applyFont="1" applyFill="1" applyBorder="1" applyAlignment="1">
      <alignment horizontal="center" vertical="center"/>
    </xf>
    <xf numFmtId="0" fontId="10" fillId="0" borderId="24" xfId="0" applyFont="1" applyBorder="1" applyAlignment="1">
      <alignment horizontal="center" vertical="center"/>
    </xf>
    <xf numFmtId="0" fontId="10" fillId="0" borderId="6" xfId="0" applyFont="1" applyBorder="1" applyAlignment="1">
      <alignment horizontal="center" vertical="center"/>
    </xf>
    <xf numFmtId="0" fontId="10" fillId="0" borderId="11" xfId="0" applyFont="1" applyBorder="1" applyAlignment="1">
      <alignment horizontal="center" vertical="center"/>
    </xf>
    <xf numFmtId="0" fontId="12" fillId="10" borderId="3" xfId="0" applyFont="1" applyFill="1" applyBorder="1" applyAlignment="1">
      <alignment horizontal="center" vertical="center" wrapText="1"/>
    </xf>
    <xf numFmtId="0" fontId="12" fillId="10" borderId="24" xfId="0" applyFont="1" applyFill="1" applyBorder="1" applyAlignment="1">
      <alignment horizontal="center" vertical="center" wrapText="1"/>
    </xf>
    <xf numFmtId="0" fontId="12" fillId="10" borderId="6" xfId="0" applyFont="1" applyFill="1" applyBorder="1" applyAlignment="1">
      <alignment horizontal="center"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7" fillId="0" borderId="19" xfId="0" applyFont="1" applyBorder="1" applyAlignment="1">
      <alignment vertical="center" wrapText="1"/>
    </xf>
    <xf numFmtId="0" fontId="7" fillId="0" borderId="8" xfId="0" applyFont="1" applyBorder="1" applyAlignment="1">
      <alignment vertical="center" wrapText="1"/>
    </xf>
    <xf numFmtId="0" fontId="7" fillId="0" borderId="23" xfId="0" applyFont="1" applyBorder="1" applyAlignment="1">
      <alignment vertical="center" wrapText="1"/>
    </xf>
    <xf numFmtId="0" fontId="7" fillId="0" borderId="10" xfId="0" applyFont="1" applyBorder="1" applyAlignment="1">
      <alignment horizontal="left" vertical="center" wrapText="1"/>
    </xf>
    <xf numFmtId="0" fontId="7" fillId="0" borderId="21" xfId="0" applyFont="1" applyBorder="1" applyAlignment="1">
      <alignment horizontal="left" vertical="center"/>
    </xf>
    <xf numFmtId="0" fontId="7" fillId="0" borderId="28" xfId="0" applyFont="1" applyBorder="1" applyAlignment="1">
      <alignment horizontal="left" vertical="center"/>
    </xf>
    <xf numFmtId="0" fontId="7" fillId="0" borderId="29" xfId="0" applyFont="1" applyBorder="1" applyAlignment="1">
      <alignment horizontal="left" vertical="center"/>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7" fillId="0" borderId="23" xfId="0" applyFont="1" applyBorder="1" applyAlignment="1">
      <alignment horizontal="left" vertical="center" wrapText="1"/>
    </xf>
    <xf numFmtId="0" fontId="25" fillId="0" borderId="12" xfId="0" applyFont="1" applyBorder="1" applyAlignment="1">
      <alignment vertical="center" wrapText="1"/>
    </xf>
    <xf numFmtId="0" fontId="25" fillId="0" borderId="2" xfId="0" applyFont="1" applyBorder="1" applyAlignment="1">
      <alignment vertical="center" wrapText="1"/>
    </xf>
    <xf numFmtId="0" fontId="25" fillId="0" borderId="25" xfId="0" applyFont="1" applyBorder="1" applyAlignment="1">
      <alignment vertical="center" wrapText="1"/>
    </xf>
    <xf numFmtId="0" fontId="25" fillId="0" borderId="12" xfId="0" applyFont="1" applyBorder="1" applyAlignment="1">
      <alignment horizontal="center" vertical="center" wrapText="1"/>
    </xf>
    <xf numFmtId="0" fontId="25" fillId="0" borderId="25" xfId="0" applyFont="1" applyBorder="1" applyAlignment="1">
      <alignment horizontal="center" vertical="center" wrapText="1"/>
    </xf>
    <xf numFmtId="0" fontId="36" fillId="0" borderId="12" xfId="0" applyFont="1" applyBorder="1" applyAlignment="1">
      <alignment vertical="center" wrapText="1"/>
    </xf>
    <xf numFmtId="0" fontId="36" fillId="0" borderId="25" xfId="0" applyFont="1" applyBorder="1" applyAlignment="1">
      <alignment vertical="center" wrapText="1"/>
    </xf>
    <xf numFmtId="0" fontId="2" fillId="0" borderId="1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 xfId="0" applyFont="1" applyBorder="1" applyAlignment="1">
      <alignment horizontal="left" vertical="center" wrapText="1"/>
    </xf>
    <xf numFmtId="0" fontId="2" fillId="0" borderId="12" xfId="0" applyFont="1" applyBorder="1" applyAlignment="1">
      <alignment vertical="center" wrapText="1"/>
    </xf>
    <xf numFmtId="0" fontId="2" fillId="0" borderId="2" xfId="0" applyFont="1" applyBorder="1" applyAlignment="1">
      <alignment vertical="center" wrapText="1"/>
    </xf>
    <xf numFmtId="0" fontId="2" fillId="0" borderId="25" xfId="0" applyFont="1" applyBorder="1" applyAlignment="1">
      <alignment vertical="center" wrapText="1"/>
    </xf>
    <xf numFmtId="0" fontId="16" fillId="0" borderId="1" xfId="0" applyFont="1" applyBorder="1" applyAlignment="1">
      <alignment horizontal="center" vertical="center" wrapText="1"/>
    </xf>
    <xf numFmtId="20" fontId="14" fillId="0" borderId="1" xfId="3" applyNumberFormat="1" applyFont="1" applyBorder="1" applyAlignment="1">
      <alignment horizontal="center" vertical="center"/>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0" fontId="16" fillId="0" borderId="12"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25" xfId="0" applyFont="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19" fillId="5" borderId="12"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19" fillId="5" borderId="25" xfId="0" applyFont="1" applyFill="1" applyBorder="1" applyAlignment="1">
      <alignment horizontal="center" vertical="center" wrapText="1"/>
    </xf>
    <xf numFmtId="0" fontId="16" fillId="5" borderId="12" xfId="0" applyFont="1" applyFill="1" applyBorder="1" applyAlignment="1">
      <alignment horizontal="center" vertical="center" wrapText="1"/>
    </xf>
    <xf numFmtId="0" fontId="16" fillId="5" borderId="2" xfId="0" applyFont="1" applyFill="1" applyBorder="1" applyAlignment="1">
      <alignment horizontal="center" vertical="center" wrapText="1"/>
    </xf>
    <xf numFmtId="0" fontId="16" fillId="5" borderId="25" xfId="0" applyFont="1" applyFill="1" applyBorder="1" applyAlignment="1">
      <alignment horizontal="center" vertical="center" wrapText="1"/>
    </xf>
    <xf numFmtId="0" fontId="16" fillId="2" borderId="30" xfId="3" applyFont="1" applyFill="1" applyBorder="1" applyAlignment="1">
      <alignment horizontal="center" vertical="center"/>
    </xf>
    <xf numFmtId="0" fontId="46" fillId="11" borderId="1" xfId="3" applyFont="1" applyFill="1" applyBorder="1" applyAlignment="1">
      <alignment horizontal="center" vertical="center"/>
    </xf>
    <xf numFmtId="176" fontId="46" fillId="11" borderId="1" xfId="3" applyNumberFormat="1" applyFont="1" applyFill="1" applyBorder="1" applyAlignment="1">
      <alignment horizontal="center" vertical="center"/>
    </xf>
    <xf numFmtId="0" fontId="22" fillId="11" borderId="1" xfId="0" applyFont="1" applyFill="1" applyBorder="1" applyAlignment="1">
      <alignment horizontal="center" vertical="center" wrapText="1"/>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5676900</xdr:colOff>
      <xdr:row>9</xdr:row>
      <xdr:rowOff>12246</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131618</xdr:colOff>
      <xdr:row>1</xdr:row>
      <xdr:rowOff>161628</xdr:rowOff>
    </xdr:from>
    <xdr:to>
      <xdr:col>23</xdr:col>
      <xdr:colOff>639040</xdr:colOff>
      <xdr:row>52</xdr:row>
      <xdr:rowOff>114300</xdr:rowOff>
    </xdr:to>
    <xdr:grpSp>
      <xdr:nvGrpSpPr>
        <xdr:cNvPr id="2" name="그룹 1">
          <a:extLst>
            <a:ext uri="{FF2B5EF4-FFF2-40B4-BE49-F238E27FC236}">
              <a16:creationId xmlns:a16="http://schemas.microsoft.com/office/drawing/2014/main" id="{0F4D0B40-3E02-4A0F-B3F9-4A82F239CE2E}"/>
            </a:ext>
          </a:extLst>
        </xdr:cNvPr>
        <xdr:cNvGrpSpPr/>
      </xdr:nvGrpSpPr>
      <xdr:grpSpPr>
        <a:xfrm>
          <a:off x="131618" y="428328"/>
          <a:ext cx="33368672" cy="13554372"/>
          <a:chOff x="155864" y="5458788"/>
          <a:chExt cx="32159598" cy="11558089"/>
        </a:xfrm>
      </xdr:grpSpPr>
      <xdr:sp macro="" textlink="">
        <xdr:nvSpPr>
          <xdr:cNvPr id="3" name="직사각형 2">
            <a:extLst>
              <a:ext uri="{FF2B5EF4-FFF2-40B4-BE49-F238E27FC236}">
                <a16:creationId xmlns:a16="http://schemas.microsoft.com/office/drawing/2014/main" id="{D2AFC3D5-2FF2-0DAF-A034-4235AFBE98B5}"/>
              </a:ext>
            </a:extLst>
          </xdr:cNvPr>
          <xdr:cNvSpPr/>
        </xdr:nvSpPr>
        <xdr:spPr>
          <a:xfrm>
            <a:off x="21837962" y="5458788"/>
            <a:ext cx="10477500" cy="11558089"/>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매주 수요일 </a:t>
            </a:r>
            <a:r>
              <a:rPr kumimoji="0" lang="en-US" altLang="ko-KR" sz="3200" b="0" i="0" u="none" strike="noStrike" kern="0" cap="none" spc="0" normalizeH="0" baseline="0" noProof="0">
                <a:ln>
                  <a:noFill/>
                </a:ln>
                <a:solidFill>
                  <a:prstClr val="white"/>
                </a:solidFill>
                <a:effectLst/>
                <a:uLnTx/>
                <a:uFillTx/>
                <a:latin typeface="+mn-lt"/>
                <a:ea typeface="+mn-ea"/>
                <a:cs typeface="+mn-cs"/>
              </a:rPr>
              <a:t>18:00</a:t>
            </a:r>
            <a:r>
              <a:rPr kumimoji="0" lang="ko-KR" altLang="en-US" sz="3200" b="0" i="0" u="none" strike="noStrike" kern="0" cap="none" spc="0" normalizeH="0" baseline="0" noProof="0">
                <a:ln>
                  <a:noFill/>
                </a:ln>
                <a:solidFill>
                  <a:prstClr val="white"/>
                </a:solidFill>
                <a:effectLst/>
                <a:uLnTx/>
                <a:uFillTx/>
                <a:latin typeface="+mn-lt"/>
                <a:ea typeface="+mn-ea"/>
                <a:cs typeface="+mn-cs"/>
              </a:rPr>
              <a:t>까지 </a:t>
            </a:r>
            <a:r>
              <a:rPr kumimoji="0" lang="en-US" altLang="ko-KR" sz="3200" b="0" i="0" u="none" strike="noStrike" kern="0" cap="none" spc="0" normalizeH="0" baseline="0" noProof="0">
                <a:ln>
                  <a:noFill/>
                </a:ln>
                <a:solidFill>
                  <a:prstClr val="white"/>
                </a:solidFill>
                <a:effectLst/>
                <a:uLnTx/>
                <a:uFillTx/>
                <a:latin typeface="+mn-lt"/>
                <a:ea typeface="+mn-ea"/>
                <a:cs typeface="+mn-cs"/>
              </a:rPr>
              <a:t>Maile</a:t>
            </a:r>
            <a:r>
              <a:rPr kumimoji="0" lang="ko-KR" altLang="en-US" sz="3200" b="0" i="0" u="none" strike="noStrike" kern="0" cap="none" spc="0" normalizeH="0" baseline="0" noProof="0">
                <a:ln>
                  <a:noFill/>
                </a:ln>
                <a:solidFill>
                  <a:prstClr val="white"/>
                </a:solidFill>
                <a:effectLst/>
                <a:uLnTx/>
                <a:uFillTx/>
                <a:latin typeface="+mn-lt"/>
                <a:ea typeface="+mn-ea"/>
                <a:cs typeface="+mn-cs"/>
              </a:rPr>
              <a:t>로 </a:t>
            </a:r>
            <a:r>
              <a:rPr kumimoji="0" lang="en-US" altLang="ko-KR" sz="3200" b="0" i="0" u="none" strike="noStrike" kern="0" cap="none" spc="0" normalizeH="0" baseline="0" noProof="0">
                <a:ln>
                  <a:noFill/>
                </a:ln>
                <a:solidFill>
                  <a:prstClr val="white"/>
                </a:solidFill>
                <a:effectLst/>
                <a:uLnTx/>
                <a:uFillTx/>
                <a:latin typeface="+mn-lt"/>
                <a:ea typeface="+mn-ea"/>
                <a:cs typeface="+mn-cs"/>
              </a:rPr>
              <a:t>Weekly</a:t>
            </a:r>
            <a:r>
              <a:rPr kumimoji="0" lang="ko-KR" altLang="en-US" sz="3200" b="0" i="0" u="none" strike="noStrike" kern="0" cap="none" spc="0" normalizeH="0" baseline="0" noProof="0">
                <a:ln>
                  <a:noFill/>
                </a:ln>
                <a:solidFill>
                  <a:prstClr val="white"/>
                </a:solidFill>
                <a:effectLst/>
                <a:uLnTx/>
                <a:uFillTx/>
                <a:latin typeface="+mn-lt"/>
                <a:ea typeface="+mn-ea"/>
                <a:cs typeface="+mn-cs"/>
              </a:rPr>
              <a:t>를 </a:t>
            </a:r>
            <a:r>
              <a:rPr kumimoji="0" lang="en-US" altLang="ko-KR" sz="3200" b="0" i="0" u="none" strike="noStrike" kern="0" cap="none" spc="0" normalizeH="0" baseline="0" noProof="0">
                <a:ln>
                  <a:noFill/>
                </a:ln>
                <a:solidFill>
                  <a:prstClr val="white"/>
                </a:solidFill>
                <a:effectLst/>
                <a:uLnTx/>
                <a:uFillTx/>
                <a:latin typeface="+mn-lt"/>
                <a:ea typeface="+mn-ea"/>
                <a:cs typeface="+mn-cs"/>
              </a:rPr>
              <a:t>Report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Pangyo Office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Seoul Office</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a:t>
            </a:r>
            <a:r>
              <a:rPr kumimoji="0" lang="ko-KR" altLang="en-US" sz="3200" b="0" i="0" u="none" strike="noStrike" kern="0" cap="none" spc="0" normalizeH="0" baseline="0" noProof="0">
                <a:ln>
                  <a:noFill/>
                </a:ln>
                <a:solidFill>
                  <a:prstClr val="white"/>
                </a:solidFill>
                <a:effectLst/>
                <a:uLnTx/>
                <a:uFillTx/>
                <a:latin typeface="+mn-lt"/>
                <a:ea typeface="+mn-ea"/>
                <a:cs typeface="+mn-cs"/>
              </a:rPr>
              <a:t>휴가 메일</a:t>
            </a:r>
            <a:r>
              <a:rPr kumimoji="0" lang="en-US" altLang="ko-KR" sz="3200" b="0" i="0" u="none" strike="noStrike" kern="0" cap="none" spc="0" normalizeH="0" baseline="0" noProof="0">
                <a:ln>
                  <a:noFill/>
                </a:ln>
                <a:solidFill>
                  <a:prstClr val="white"/>
                </a:solidFill>
                <a:effectLst/>
                <a:uLnTx/>
                <a:uFillTx/>
                <a:latin typeface="+mn-lt"/>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&lt;</a:t>
            </a:r>
            <a:r>
              <a:rPr kumimoji="0" lang="ko-KR" altLang="en-US" sz="3200" b="0" i="0" u="none" strike="noStrike" kern="0" cap="none" spc="0" normalizeH="0" baseline="0" noProof="0">
                <a:ln>
                  <a:noFill/>
                </a:ln>
                <a:solidFill>
                  <a:prstClr val="white"/>
                </a:solidFill>
                <a:effectLst/>
                <a:uLnTx/>
                <a:uFillTx/>
                <a:latin typeface="+mn-lt"/>
                <a:ea typeface="+mn-ea"/>
                <a:cs typeface="+mn-cs"/>
              </a:rPr>
              <a:t>제목</a:t>
            </a:r>
            <a:r>
              <a:rPr kumimoji="0" lang="en-US" altLang="ko-KR" sz="3200" b="0" i="0" u="none" strike="noStrike" kern="0" cap="none" spc="0" normalizeH="0" baseline="0" noProof="0">
                <a:ln>
                  <a:noFill/>
                </a:ln>
                <a:solidFill>
                  <a:prstClr val="white"/>
                </a:solidFill>
                <a:effectLst/>
                <a:uLnTx/>
                <a:uFillTx/>
                <a:latin typeface="+mn-lt"/>
                <a:ea typeface="+mn-ea"/>
                <a:cs typeface="+mn-cs"/>
              </a:rPr>
              <a:t>&gt;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Day-off; Woody Jang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AM-off; Woody Jang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PM-off; Woody Jang</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&lt;</a:t>
            </a:r>
            <a:r>
              <a:rPr kumimoji="0" lang="ko-KR" altLang="en-US" sz="3200" b="0" i="0" u="none" strike="noStrike" kern="0" cap="none" spc="0" normalizeH="0" baseline="0" noProof="0">
                <a:ln>
                  <a:noFill/>
                </a:ln>
                <a:solidFill>
                  <a:prstClr val="white"/>
                </a:solidFill>
                <a:effectLst/>
                <a:uLnTx/>
                <a:uFillTx/>
                <a:latin typeface="+mn-lt"/>
                <a:ea typeface="+mn-ea"/>
                <a:cs typeface="+mn-cs"/>
              </a:rPr>
              <a:t>필수</a:t>
            </a:r>
            <a:r>
              <a:rPr kumimoji="0" lang="en-US" altLang="ko-KR" sz="3200" b="0" i="0" u="none" strike="noStrike" kern="0" cap="none" spc="0" normalizeH="0" baseline="0" noProof="0">
                <a:ln>
                  <a:noFill/>
                </a:ln>
                <a:solidFill>
                  <a:prstClr val="white"/>
                </a:solidFill>
                <a:effectLst/>
                <a:uLnTx/>
                <a:uFillTx/>
                <a:latin typeface="+mn-lt"/>
                <a:ea typeface="+mn-ea"/>
                <a:cs typeface="+mn-cs"/>
              </a:rPr>
              <a:t>&gt;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KOR-SALES-FAE-AUTO &lt;KOR-SALES-FAE-AUTO@lm.renesas.com&gt;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&lt;</a:t>
            </a:r>
            <a:r>
              <a:rPr kumimoji="0" lang="ko-KR" altLang="en-US" sz="3200" b="0" i="0" u="none" strike="noStrike" kern="0" cap="none" spc="0" normalizeH="0" baseline="0" noProof="0">
                <a:ln>
                  <a:noFill/>
                </a:ln>
                <a:solidFill>
                  <a:prstClr val="white"/>
                </a:solidFill>
                <a:effectLst/>
                <a:uLnTx/>
                <a:uFillTx/>
                <a:latin typeface="+mn-lt"/>
                <a:ea typeface="+mn-ea"/>
                <a:cs typeface="+mn-cs"/>
              </a:rPr>
              <a:t>선택</a:t>
            </a:r>
            <a:r>
              <a:rPr kumimoji="0" lang="en-US" altLang="ko-KR" sz="3200" b="0" i="0" u="none" strike="noStrike" kern="0" cap="none" spc="0" normalizeH="0" baseline="0" noProof="0">
                <a:ln>
                  <a:noFill/>
                </a:ln>
                <a:solidFill>
                  <a:prstClr val="white"/>
                </a:solidFill>
                <a:effectLst/>
                <a:uLnTx/>
                <a:uFillTx/>
                <a:latin typeface="+mn-lt"/>
                <a:ea typeface="+mn-ea"/>
                <a:cs typeface="+mn-cs"/>
              </a:rPr>
              <a:t>:&gt;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KOR-SALES-TIER1 &lt;KOR-SALES-TIER1@lm.renesas.com&gt;; KOR-SALES-OEM &lt;KOR-SALES-OEM@lm.renesas.com&gt;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시작시간과 종료시간</a:t>
            </a:r>
            <a:r>
              <a:rPr kumimoji="0" lang="en-US" altLang="ko-KR" sz="3200" b="0" i="0" u="none" strike="noStrike" kern="0" cap="none" spc="0" normalizeH="0" baseline="0" noProof="0">
                <a:ln>
                  <a:noFill/>
                </a:ln>
                <a:solidFill>
                  <a:prstClr val="white"/>
                </a:solidFill>
                <a:effectLst/>
                <a:uLnTx/>
                <a:uFillTx/>
                <a:latin typeface="+mn-lt"/>
                <a:ea typeface="+mn-ea"/>
                <a:cs typeface="+mn-cs"/>
              </a:rPr>
              <a:t>: </a:t>
            </a:r>
            <a:r>
              <a:rPr kumimoji="0" lang="ko-KR" altLang="en-US" sz="3200" b="0" i="0" u="none" strike="noStrike" kern="0" cap="none" spc="0" normalizeH="0" baseline="0" noProof="0">
                <a:ln>
                  <a:noFill/>
                </a:ln>
                <a:solidFill>
                  <a:srgbClr val="FF0000"/>
                </a:solidFill>
                <a:effectLst/>
                <a:uLnTx/>
                <a:uFillTx/>
                <a:latin typeface="+mn-lt"/>
                <a:ea typeface="+mn-ea"/>
                <a:cs typeface="+mn-cs"/>
              </a:rPr>
              <a:t>하루종일</a:t>
            </a:r>
            <a:endParaRPr kumimoji="0" lang="en-US" altLang="ko-KR" sz="3200" b="0" i="0" u="none" strike="noStrike" kern="0" cap="none" spc="0" normalizeH="0" baseline="0" noProof="0">
              <a:ln>
                <a:noFill/>
              </a:ln>
              <a:solidFill>
                <a:srgbClr val="FF0000"/>
              </a:solidFill>
              <a:effectLst/>
              <a:uLnTx/>
              <a:uFillTx/>
              <a:latin typeface="+mn-lt"/>
              <a:ea typeface="+mn-ea"/>
              <a:cs typeface="+mn-cs"/>
            </a:endParaRPr>
          </a:p>
        </xdr:txBody>
      </xdr:sp>
      <xdr:sp macro="" textlink="">
        <xdr:nvSpPr>
          <xdr:cNvPr id="4" name="직사각형 3">
            <a:extLst>
              <a:ext uri="{FF2B5EF4-FFF2-40B4-BE49-F238E27FC236}">
                <a16:creationId xmlns:a16="http://schemas.microsoft.com/office/drawing/2014/main" id="{D23C5BF6-04C9-15C0-E63E-AE3F014AC449}"/>
              </a:ext>
            </a:extLst>
          </xdr:cNvPr>
          <xdr:cNvSpPr/>
        </xdr:nvSpPr>
        <xdr:spPr>
          <a:xfrm>
            <a:off x="155864" y="5467831"/>
            <a:ext cx="21427493" cy="4027924"/>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twoCellAnchor>
    <xdr:from>
      <xdr:col>7</xdr:col>
      <xdr:colOff>1047750</xdr:colOff>
      <xdr:row>28</xdr:row>
      <xdr:rowOff>228600</xdr:rowOff>
    </xdr:from>
    <xdr:to>
      <xdr:col>12</xdr:col>
      <xdr:colOff>171450</xdr:colOff>
      <xdr:row>40</xdr:row>
      <xdr:rowOff>0</xdr:rowOff>
    </xdr:to>
    <xdr:sp macro="" textlink="">
      <xdr:nvSpPr>
        <xdr:cNvPr id="5" name="TextBox 4">
          <a:extLst>
            <a:ext uri="{FF2B5EF4-FFF2-40B4-BE49-F238E27FC236}">
              <a16:creationId xmlns:a16="http://schemas.microsoft.com/office/drawing/2014/main" id="{5556CCD2-E4AF-4BC2-9C30-2C9061796C75}"/>
            </a:ext>
          </a:extLst>
        </xdr:cNvPr>
        <xdr:cNvSpPr txBox="1"/>
      </xdr:nvSpPr>
      <xdr:spPr>
        <a:xfrm>
          <a:off x="15659100" y="7696200"/>
          <a:ext cx="8991600" cy="2971800"/>
        </a:xfrm>
        <a:prstGeom prst="rect">
          <a:avLst/>
        </a:prstGeom>
        <a:solidFill>
          <a:schemeClr val="lt1"/>
        </a:solidFill>
        <a:ln w="381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atinLnBrk="1">
            <a:buNone/>
          </a:pPr>
          <a:r>
            <a:rPr lang="ko-KR" altLang="en-US" sz="2800" b="1">
              <a:solidFill>
                <a:srgbClr val="000000"/>
              </a:solidFill>
              <a:effectLst/>
              <a:highlight>
                <a:srgbClr val="FFFF00"/>
              </a:highlight>
              <a:latin typeface="Calibri" panose="020F0502020204030204" pitchFamily="34" charset="0"/>
              <a:ea typeface="+mn-ea"/>
              <a:cs typeface="Aptos" panose="020B0004020202020204" pitchFamily="34" charset="0"/>
            </a:rPr>
            <a:t>정산</a:t>
          </a:r>
          <a:endParaRPr lang="en-US" altLang="ko-KR" sz="2800" b="1">
            <a:solidFill>
              <a:srgbClr val="000000"/>
            </a:solidFill>
            <a:effectLst/>
            <a:highlight>
              <a:srgbClr val="FFFF00"/>
            </a:highlight>
            <a:latin typeface="Calibri" panose="020F0502020204030204" pitchFamily="34" charset="0"/>
            <a:ea typeface="+mn-ea"/>
            <a:cs typeface="Aptos" panose="020B0004020202020204" pitchFamily="34" charset="0"/>
          </a:endParaRPr>
        </a:p>
        <a:p>
          <a:pPr latinLnBrk="1">
            <a:buNone/>
          </a:pPr>
          <a:r>
            <a:rPr lang="en-US" altLang="ko-KR" sz="2800" b="1">
              <a:solidFill>
                <a:srgbClr val="000000"/>
              </a:solidFill>
              <a:effectLst/>
              <a:highlight>
                <a:srgbClr val="FFFF00"/>
              </a:highlight>
              <a:latin typeface="Calibri" panose="020F0502020204030204" pitchFamily="34" charset="0"/>
              <a:ea typeface="+mn-ea"/>
              <a:cs typeface="Aptos" panose="020B0004020202020204" pitchFamily="34" charset="0"/>
            </a:rPr>
            <a:t>Jan/1~ 13 usage -&gt; Manager approval by Jan/15.</a:t>
          </a:r>
          <a:endParaRPr lang="ko-KR" altLang="ko-KR" sz="2800">
            <a:effectLst/>
            <a:latin typeface="맑은 고딕" panose="020B0503020000020004" pitchFamily="50" charset="-127"/>
            <a:ea typeface="+mn-ea"/>
            <a:cs typeface="Aptos" panose="020B0004020202020204" pitchFamily="34" charset="0"/>
          </a:endParaRPr>
        </a:p>
        <a:p>
          <a:pPr latinLnBrk="1">
            <a:buNone/>
          </a:pPr>
          <a:r>
            <a:rPr lang="en-US" altLang="ko-KR" sz="2800" b="1">
              <a:solidFill>
                <a:srgbClr val="000000"/>
              </a:solidFill>
              <a:effectLst/>
              <a:highlight>
                <a:srgbClr val="FFFF00"/>
              </a:highlight>
              <a:latin typeface="Calibri" panose="020F0502020204030204" pitchFamily="34" charset="0"/>
              <a:ea typeface="+mn-ea"/>
              <a:cs typeface="Aptos" panose="020B0004020202020204" pitchFamily="34" charset="0"/>
            </a:rPr>
            <a:t>Jan/14~ Feb/10 usage -&gt; Manager approval by Feb/13.</a:t>
          </a:r>
          <a:endParaRPr lang="ko-KR" altLang="ko-KR" sz="2800">
            <a:effectLst/>
            <a:latin typeface="맑은 고딕" panose="020B0503020000020004" pitchFamily="50" charset="-127"/>
            <a:ea typeface="+mn-ea"/>
            <a:cs typeface="Aptos" panose="020B0004020202020204" pitchFamily="34" charset="0"/>
          </a:endParaRPr>
        </a:p>
        <a:p>
          <a:pPr latinLnBrk="1">
            <a:buNone/>
          </a:pPr>
          <a:r>
            <a:rPr lang="en-US" altLang="ko-KR" sz="2800" b="1">
              <a:solidFill>
                <a:srgbClr val="000000"/>
              </a:solidFill>
              <a:effectLst/>
              <a:highlight>
                <a:srgbClr val="FFFF00"/>
              </a:highlight>
              <a:latin typeface="Calibri" panose="020F0502020204030204" pitchFamily="34" charset="0"/>
              <a:ea typeface="+mn-ea"/>
              <a:cs typeface="Aptos" panose="020B0004020202020204" pitchFamily="34" charset="0"/>
            </a:rPr>
            <a:t>Feb/11~Mar/10 usage -&gt; Manager approval by Mar/13.</a:t>
          </a:r>
          <a:endParaRPr lang="ko-KR" altLang="ko-KR" sz="2800">
            <a:effectLst/>
            <a:latin typeface="맑은 고딕" panose="020B0503020000020004" pitchFamily="50" charset="-127"/>
            <a:ea typeface="+mn-ea"/>
            <a:cs typeface="Aptos" panose="020B0004020202020204" pitchFamily="34" charset="0"/>
          </a:endParaRPr>
        </a:p>
        <a:p>
          <a:endParaRPr lang="ko-KR" altLang="en-US" sz="28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23</xdr:col>
      <xdr:colOff>696191</xdr:colOff>
      <xdr:row>49</xdr:row>
      <xdr:rowOff>133350</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3349623" cy="13080437"/>
          <a:chOff x="155864" y="5342656"/>
          <a:chExt cx="32141239" cy="12042528"/>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819603" y="5827095"/>
            <a:ext cx="10477500" cy="11558089"/>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매주 수요일 </a:t>
            </a:r>
            <a:r>
              <a:rPr kumimoji="0" lang="en-US" altLang="ko-KR" sz="3200" b="0" i="0" u="none" strike="noStrike" kern="0" cap="none" spc="0" normalizeH="0" baseline="0" noProof="0">
                <a:ln>
                  <a:noFill/>
                </a:ln>
                <a:solidFill>
                  <a:prstClr val="white"/>
                </a:solidFill>
                <a:effectLst/>
                <a:uLnTx/>
                <a:uFillTx/>
                <a:latin typeface="+mn-lt"/>
                <a:ea typeface="+mn-ea"/>
                <a:cs typeface="+mn-cs"/>
              </a:rPr>
              <a:t>18:00</a:t>
            </a:r>
            <a:r>
              <a:rPr kumimoji="0" lang="ko-KR" altLang="en-US" sz="3200" b="0" i="0" u="none" strike="noStrike" kern="0" cap="none" spc="0" normalizeH="0" baseline="0" noProof="0">
                <a:ln>
                  <a:noFill/>
                </a:ln>
                <a:solidFill>
                  <a:prstClr val="white"/>
                </a:solidFill>
                <a:effectLst/>
                <a:uLnTx/>
                <a:uFillTx/>
                <a:latin typeface="+mn-lt"/>
                <a:ea typeface="+mn-ea"/>
                <a:cs typeface="+mn-cs"/>
              </a:rPr>
              <a:t>까지 </a:t>
            </a:r>
            <a:r>
              <a:rPr kumimoji="0" lang="en-US" altLang="ko-KR" sz="3200" b="0" i="0" u="none" strike="noStrike" kern="0" cap="none" spc="0" normalizeH="0" baseline="0" noProof="0">
                <a:ln>
                  <a:noFill/>
                </a:ln>
                <a:solidFill>
                  <a:prstClr val="white"/>
                </a:solidFill>
                <a:effectLst/>
                <a:uLnTx/>
                <a:uFillTx/>
                <a:latin typeface="+mn-lt"/>
                <a:ea typeface="+mn-ea"/>
                <a:cs typeface="+mn-cs"/>
              </a:rPr>
              <a:t>Maile</a:t>
            </a:r>
            <a:r>
              <a:rPr kumimoji="0" lang="ko-KR" altLang="en-US" sz="3200" b="0" i="0" u="none" strike="noStrike" kern="0" cap="none" spc="0" normalizeH="0" baseline="0" noProof="0">
                <a:ln>
                  <a:noFill/>
                </a:ln>
                <a:solidFill>
                  <a:prstClr val="white"/>
                </a:solidFill>
                <a:effectLst/>
                <a:uLnTx/>
                <a:uFillTx/>
                <a:latin typeface="+mn-lt"/>
                <a:ea typeface="+mn-ea"/>
                <a:cs typeface="+mn-cs"/>
              </a:rPr>
              <a:t>로 </a:t>
            </a:r>
            <a:r>
              <a:rPr kumimoji="0" lang="en-US" altLang="ko-KR" sz="3200" b="0" i="0" u="none" strike="noStrike" kern="0" cap="none" spc="0" normalizeH="0" baseline="0" noProof="0">
                <a:ln>
                  <a:noFill/>
                </a:ln>
                <a:solidFill>
                  <a:prstClr val="white"/>
                </a:solidFill>
                <a:effectLst/>
                <a:uLnTx/>
                <a:uFillTx/>
                <a:latin typeface="+mn-lt"/>
                <a:ea typeface="+mn-ea"/>
                <a:cs typeface="+mn-cs"/>
              </a:rPr>
              <a:t>Weekly</a:t>
            </a:r>
            <a:r>
              <a:rPr kumimoji="0" lang="ko-KR" altLang="en-US" sz="3200" b="0" i="0" u="none" strike="noStrike" kern="0" cap="none" spc="0" normalizeH="0" baseline="0" noProof="0">
                <a:ln>
                  <a:noFill/>
                </a:ln>
                <a:solidFill>
                  <a:prstClr val="white"/>
                </a:solidFill>
                <a:effectLst/>
                <a:uLnTx/>
                <a:uFillTx/>
                <a:latin typeface="+mn-lt"/>
                <a:ea typeface="+mn-ea"/>
                <a:cs typeface="+mn-cs"/>
              </a:rPr>
              <a:t>를 </a:t>
            </a:r>
            <a:r>
              <a:rPr kumimoji="0" lang="en-US" altLang="ko-KR" sz="3200" b="0" i="0" u="none" strike="noStrike" kern="0" cap="none" spc="0" normalizeH="0" baseline="0" noProof="0">
                <a:ln>
                  <a:noFill/>
                </a:ln>
                <a:solidFill>
                  <a:prstClr val="white"/>
                </a:solidFill>
                <a:effectLst/>
                <a:uLnTx/>
                <a:uFillTx/>
                <a:latin typeface="+mn-lt"/>
                <a:ea typeface="+mn-ea"/>
                <a:cs typeface="+mn-cs"/>
              </a:rPr>
              <a:t>Report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Pangyo Office</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Seoul Office</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휴가 메일</a:t>
            </a: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제목</a:t>
            </a: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Day-off; Woody Jang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AM-off; Woody Jang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PM-off; Woody Jang</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필수</a:t>
            </a:r>
            <a:r>
              <a:rPr kumimoji="0" lang="en-US" altLang="ko-KR" sz="3200" b="0" i="0" u="none" strike="noStrike" kern="0" cap="none" spc="0" normalizeH="0" baseline="0" noProof="0">
                <a:ln>
                  <a:noFill/>
                </a:ln>
                <a:solidFill>
                  <a:prstClr val="white"/>
                </a:solidFill>
                <a:effectLst/>
                <a:uLnTx/>
                <a:uFillTx/>
                <a:latin typeface="+mn-lt"/>
                <a:ea typeface="+mn-ea"/>
                <a:cs typeface="+mn-cs"/>
              </a:rPr>
              <a:t>: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KOR-SALES-FAE-AUTO &lt;KOR-SALES-FAE-AUTO@lm.renesas.com&gt;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선택</a:t>
            </a:r>
            <a:r>
              <a:rPr kumimoji="0" lang="en-US" altLang="ko-KR" sz="3200" b="0" i="0" u="none" strike="noStrike" kern="0" cap="none" spc="0" normalizeH="0" baseline="0" noProof="0">
                <a:ln>
                  <a:noFill/>
                </a:ln>
                <a:solidFill>
                  <a:prstClr val="white"/>
                </a:solidFill>
                <a:effectLst/>
                <a:uLnTx/>
                <a:uFillTx/>
                <a:latin typeface="+mn-lt"/>
                <a:ea typeface="+mn-ea"/>
                <a:cs typeface="+mn-cs"/>
              </a:rPr>
              <a:t>: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KOR-SALES-TIER1 &lt;KOR-SALES-TIER1@lm.renesas.com&gt;; KOR-SALES-OEM &lt;KOR-SALES-OEM@lm.renesas.com&gt;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시작시간과 종료시간</a:t>
            </a:r>
            <a:r>
              <a:rPr kumimoji="0" lang="en-US" altLang="ko-KR" sz="3200" b="0" i="0" u="none" strike="noStrike" kern="0" cap="none" spc="0" normalizeH="0" baseline="0" noProof="0">
                <a:ln>
                  <a:noFill/>
                </a:ln>
                <a:solidFill>
                  <a:prstClr val="white"/>
                </a:solidFill>
                <a:effectLst/>
                <a:uLnTx/>
                <a:uFillTx/>
                <a:latin typeface="+mn-lt"/>
                <a:ea typeface="+mn-ea"/>
                <a:cs typeface="+mn-cs"/>
              </a:rPr>
              <a:t>: </a:t>
            </a:r>
            <a:r>
              <a:rPr kumimoji="0" lang="ko-KR" altLang="en-US" sz="3200" b="0" i="0" u="none" strike="noStrike" kern="0" cap="none" spc="0" normalizeH="0" baseline="0" noProof="0">
                <a:ln>
                  <a:noFill/>
                </a:ln>
                <a:solidFill>
                  <a:srgbClr val="FF0000"/>
                </a:solidFill>
                <a:effectLst/>
                <a:uLnTx/>
                <a:uFillTx/>
                <a:latin typeface="+mn-lt"/>
                <a:ea typeface="+mn-ea"/>
                <a:cs typeface="+mn-cs"/>
              </a:rPr>
              <a:t>하루종일</a:t>
            </a:r>
            <a:endParaRPr kumimoji="0" lang="en-US" altLang="ko-KR" sz="3200" b="0" i="0" u="none" strike="noStrike" kern="0" cap="none" spc="0" normalizeH="0" baseline="0" noProof="0">
              <a:ln>
                <a:noFill/>
              </a:ln>
              <a:solidFill>
                <a:srgbClr val="FF0000"/>
              </a:solidFill>
              <a:effectLst/>
              <a:uLnTx/>
              <a:uFillTx/>
              <a:latin typeface="+mn-lt"/>
              <a:ea typeface="+mn-ea"/>
              <a:cs typeface="+mn-cs"/>
            </a:endParaRP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1427493"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eveloper.arm.com/documentation/100026/0104/Generic-Interrupt-Controller/GIC-programmers-model/Distributor-Registers--GICD-/Interrupt-Configuration-Registers-2-61"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18" Type="http://schemas.openxmlformats.org/officeDocument/2006/relationships/hyperlink" Target="https://onefieldjira.renesas.com/browse/REKR_MOBIS-876" TargetMode="Externa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17" Type="http://schemas.openxmlformats.org/officeDocument/2006/relationships/hyperlink" Target="https://onefieldjira.renesas.com/browse/REKR_MOBIS-819" TargetMode="External"/><Relationship Id="rId2" Type="http://schemas.openxmlformats.org/officeDocument/2006/relationships/hyperlink" Target="https://onefieldjira.renesas.com/browse/REKR_MOBIS-443" TargetMode="External"/><Relationship Id="rId16" Type="http://schemas.openxmlformats.org/officeDocument/2006/relationships/hyperlink" Target="https://onefieldjira.renesas.com/browse/REKR_MOBIS-782" TargetMode="External"/><Relationship Id="rId20" Type="http://schemas.openxmlformats.org/officeDocument/2006/relationships/drawing" Target="../drawings/drawing1.xm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19" Type="http://schemas.openxmlformats.org/officeDocument/2006/relationships/hyperlink" Target="https://onefieldjira.renesas.com/browse/REKR_MOBIS-872"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59"/>
  <sheetViews>
    <sheetView topLeftCell="A27" zoomScaleNormal="100" workbookViewId="0">
      <selection activeCell="E39" sqref="E39"/>
    </sheetView>
  </sheetViews>
  <sheetFormatPr defaultColWidth="9" defaultRowHeight="13.5"/>
  <cols>
    <col min="1" max="1" width="2.75" style="1" customWidth="1"/>
    <col min="2" max="2" width="10.875" style="1" bestFit="1" customWidth="1"/>
    <col min="3" max="3" width="18.125" style="1" bestFit="1" customWidth="1"/>
    <col min="4" max="4" width="12.5" style="1" customWidth="1"/>
    <col min="5" max="5" width="15" style="1" bestFit="1" customWidth="1"/>
    <col min="6" max="6" width="15" style="1" customWidth="1"/>
    <col min="7" max="7" width="144.625" style="1" customWidth="1"/>
    <col min="8" max="16384" width="9" style="1"/>
  </cols>
  <sheetData>
    <row r="1" spans="2:7" ht="14.25" thickBot="1"/>
    <row r="2" spans="2:7" ht="17.25" thickBot="1">
      <c r="B2" s="125" t="s">
        <v>8</v>
      </c>
      <c r="C2" s="126"/>
      <c r="D2" s="126"/>
      <c r="E2" s="126"/>
      <c r="F2" s="126"/>
      <c r="G2" s="127"/>
    </row>
    <row r="3" spans="2:7" ht="192" customHeight="1">
      <c r="B3" s="137" t="s">
        <v>0</v>
      </c>
      <c r="C3" s="131" t="s">
        <v>296</v>
      </c>
      <c r="D3" s="132"/>
      <c r="E3" s="132"/>
      <c r="F3" s="132"/>
      <c r="G3" s="133"/>
    </row>
    <row r="4" spans="2:7" ht="192" customHeight="1" thickBot="1">
      <c r="B4" s="138"/>
      <c r="C4" s="134"/>
      <c r="D4" s="135"/>
      <c r="E4" s="135"/>
      <c r="F4" s="135"/>
      <c r="G4" s="136"/>
    </row>
    <row r="5" spans="2:7" ht="126" customHeight="1">
      <c r="B5" s="142" t="s">
        <v>2</v>
      </c>
      <c r="C5" s="145" t="s">
        <v>297</v>
      </c>
      <c r="D5" s="146"/>
      <c r="E5" s="146"/>
      <c r="F5" s="146"/>
      <c r="G5" s="147"/>
    </row>
    <row r="6" spans="2:7" ht="126" customHeight="1">
      <c r="B6" s="143"/>
      <c r="C6" s="121"/>
      <c r="D6" s="148"/>
      <c r="E6" s="148"/>
      <c r="F6" s="148"/>
      <c r="G6" s="149"/>
    </row>
    <row r="7" spans="2:7" ht="40.5">
      <c r="B7" s="143"/>
      <c r="C7" s="128" t="s">
        <v>19</v>
      </c>
      <c r="D7" s="129"/>
      <c r="E7" s="129"/>
      <c r="F7" s="130"/>
      <c r="G7" s="99" t="s">
        <v>138</v>
      </c>
    </row>
    <row r="8" spans="2:7" ht="94.5">
      <c r="B8" s="144"/>
      <c r="C8" s="101" t="s">
        <v>30</v>
      </c>
      <c r="D8" s="102"/>
      <c r="E8" s="101" t="s">
        <v>291</v>
      </c>
      <c r="F8" s="102"/>
      <c r="G8" s="2" t="s">
        <v>250</v>
      </c>
    </row>
    <row r="9" spans="2:7" ht="87">
      <c r="B9" s="144"/>
      <c r="C9" s="117" t="s">
        <v>29</v>
      </c>
      <c r="D9" s="118"/>
      <c r="E9" s="101" t="s">
        <v>139</v>
      </c>
      <c r="F9" s="102"/>
      <c r="G9" s="2" t="s">
        <v>199</v>
      </c>
    </row>
    <row r="10" spans="2:7" ht="70.5">
      <c r="B10" s="144"/>
      <c r="C10" s="121"/>
      <c r="D10" s="122"/>
      <c r="E10" s="101" t="s">
        <v>140</v>
      </c>
      <c r="F10" s="102"/>
      <c r="G10" s="2" t="s">
        <v>181</v>
      </c>
    </row>
    <row r="11" spans="2:7">
      <c r="B11" s="144"/>
      <c r="C11" s="123" t="s">
        <v>318</v>
      </c>
      <c r="D11" s="124"/>
      <c r="E11" s="123"/>
      <c r="F11" s="124"/>
      <c r="G11" s="100" t="s">
        <v>317</v>
      </c>
    </row>
    <row r="12" spans="2:7" ht="27">
      <c r="B12" s="144"/>
      <c r="C12" s="95" t="s">
        <v>305</v>
      </c>
      <c r="D12" s="89" t="s">
        <v>328</v>
      </c>
      <c r="E12" s="101"/>
      <c r="F12" s="102"/>
      <c r="G12" s="96" t="s">
        <v>327</v>
      </c>
    </row>
    <row r="13" spans="2:7">
      <c r="B13" s="144"/>
      <c r="C13" s="95" t="s">
        <v>305</v>
      </c>
      <c r="D13" s="89" t="s">
        <v>330</v>
      </c>
      <c r="E13" s="101"/>
      <c r="F13" s="102"/>
      <c r="G13" s="92" t="s">
        <v>319</v>
      </c>
    </row>
    <row r="14" spans="2:7" ht="27">
      <c r="B14" s="144"/>
      <c r="C14" s="103" t="s">
        <v>298</v>
      </c>
      <c r="D14" s="108"/>
      <c r="E14" s="117" t="s">
        <v>300</v>
      </c>
      <c r="F14" s="118"/>
      <c r="G14" s="94" t="s">
        <v>299</v>
      </c>
    </row>
    <row r="15" spans="2:7" ht="67.5">
      <c r="B15" s="144"/>
      <c r="C15" s="103" t="s">
        <v>301</v>
      </c>
      <c r="D15" s="108"/>
      <c r="E15" s="119"/>
      <c r="F15" s="120"/>
      <c r="G15" s="94" t="s">
        <v>308</v>
      </c>
    </row>
    <row r="16" spans="2:7" ht="27">
      <c r="B16" s="144"/>
      <c r="C16" s="115" t="s">
        <v>314</v>
      </c>
      <c r="D16" s="103"/>
      <c r="E16" s="119"/>
      <c r="F16" s="120"/>
      <c r="G16" s="96" t="s">
        <v>313</v>
      </c>
    </row>
    <row r="17" spans="2:7" ht="27">
      <c r="B17" s="144"/>
      <c r="C17" s="103" t="s">
        <v>316</v>
      </c>
      <c r="D17" s="108"/>
      <c r="E17" s="119"/>
      <c r="F17" s="120"/>
      <c r="G17" s="96" t="s">
        <v>315</v>
      </c>
    </row>
    <row r="18" spans="2:7" ht="27">
      <c r="B18" s="144"/>
      <c r="C18" s="103" t="s">
        <v>321</v>
      </c>
      <c r="D18" s="104"/>
      <c r="E18" s="119"/>
      <c r="F18" s="120"/>
      <c r="G18" s="96" t="s">
        <v>320</v>
      </c>
    </row>
    <row r="19" spans="2:7" ht="27">
      <c r="B19" s="144"/>
      <c r="C19" s="103" t="s">
        <v>323</v>
      </c>
      <c r="D19" s="104"/>
      <c r="E19" s="121"/>
      <c r="F19" s="122"/>
      <c r="G19" s="96" t="s">
        <v>322</v>
      </c>
    </row>
    <row r="20" spans="2:7">
      <c r="B20" s="144"/>
      <c r="C20" s="105" t="s">
        <v>331</v>
      </c>
      <c r="D20" s="113"/>
      <c r="E20" s="113"/>
      <c r="F20" s="116"/>
      <c r="G20" s="97"/>
    </row>
    <row r="21" spans="2:7" ht="67.5">
      <c r="B21" s="144"/>
      <c r="C21" s="95" t="s">
        <v>305</v>
      </c>
      <c r="D21" s="74" t="s">
        <v>326</v>
      </c>
      <c r="E21" s="101"/>
      <c r="F21" s="102"/>
      <c r="G21" s="98" t="s">
        <v>329</v>
      </c>
    </row>
    <row r="22" spans="2:7">
      <c r="B22" s="144"/>
      <c r="C22" s="105" t="s">
        <v>332</v>
      </c>
      <c r="D22" s="113"/>
      <c r="E22" s="113"/>
      <c r="F22" s="113"/>
      <c r="G22" s="114"/>
    </row>
    <row r="23" spans="2:7">
      <c r="B23" s="144"/>
      <c r="C23" s="95" t="s">
        <v>305</v>
      </c>
      <c r="D23" s="74" t="s">
        <v>303</v>
      </c>
      <c r="E23" s="101"/>
      <c r="F23" s="102"/>
      <c r="G23" s="90" t="s">
        <v>302</v>
      </c>
    </row>
    <row r="24" spans="2:7">
      <c r="B24" s="144"/>
      <c r="C24" s="111" t="s">
        <v>305</v>
      </c>
      <c r="D24" s="112"/>
      <c r="E24" s="101" t="s">
        <v>306</v>
      </c>
      <c r="F24" s="102"/>
      <c r="G24" s="96" t="s">
        <v>307</v>
      </c>
    </row>
    <row r="25" spans="2:7" ht="54">
      <c r="B25" s="144"/>
      <c r="C25" s="111" t="s">
        <v>305</v>
      </c>
      <c r="D25" s="112"/>
      <c r="E25" s="109" t="s">
        <v>304</v>
      </c>
      <c r="F25" s="110"/>
      <c r="G25" s="93" t="s">
        <v>325</v>
      </c>
    </row>
    <row r="26" spans="2:7" ht="16.5" customHeight="1">
      <c r="B26" s="144"/>
      <c r="C26" s="105" t="s">
        <v>333</v>
      </c>
      <c r="D26" s="113"/>
      <c r="E26" s="113"/>
      <c r="F26" s="113"/>
      <c r="G26" s="114"/>
    </row>
    <row r="27" spans="2:7" ht="40.5">
      <c r="B27" s="144"/>
      <c r="C27" s="95" t="s">
        <v>305</v>
      </c>
      <c r="D27" s="103" t="s">
        <v>309</v>
      </c>
      <c r="E27" s="108"/>
      <c r="F27" s="104"/>
      <c r="G27" s="91" t="s">
        <v>310</v>
      </c>
    </row>
    <row r="28" spans="2:7">
      <c r="B28" s="144"/>
      <c r="C28" s="105" t="s">
        <v>334</v>
      </c>
      <c r="D28" s="106"/>
      <c r="E28" s="106"/>
      <c r="F28" s="106"/>
      <c r="G28" s="107"/>
    </row>
    <row r="29" spans="2:7">
      <c r="B29" s="144"/>
      <c r="C29" s="95" t="s">
        <v>305</v>
      </c>
      <c r="D29" s="103" t="s">
        <v>312</v>
      </c>
      <c r="E29" s="108"/>
      <c r="F29" s="104"/>
      <c r="G29" s="96" t="s">
        <v>311</v>
      </c>
    </row>
    <row r="30" spans="2:7">
      <c r="B30" s="144"/>
      <c r="C30" s="105" t="s">
        <v>335</v>
      </c>
      <c r="D30" s="106"/>
      <c r="E30" s="106"/>
      <c r="F30" s="106"/>
      <c r="G30" s="107"/>
    </row>
    <row r="31" spans="2:7" ht="124.5">
      <c r="B31" s="144"/>
      <c r="C31" s="86"/>
      <c r="D31" s="103"/>
      <c r="E31" s="108"/>
      <c r="F31" s="104"/>
      <c r="G31" s="96" t="s">
        <v>324</v>
      </c>
    </row>
    <row r="32" spans="2:7" ht="38.25" customHeight="1">
      <c r="B32" s="139" t="s">
        <v>1</v>
      </c>
      <c r="C32" s="154" t="s">
        <v>14</v>
      </c>
      <c r="D32" s="155"/>
      <c r="E32" s="155"/>
      <c r="F32" s="155"/>
      <c r="G32" s="156"/>
    </row>
    <row r="33" spans="2:7">
      <c r="B33" s="140"/>
      <c r="C33" s="103" t="s">
        <v>182</v>
      </c>
      <c r="D33" s="108"/>
      <c r="E33" s="108"/>
      <c r="F33" s="108"/>
      <c r="G33" s="150"/>
    </row>
    <row r="34" spans="2:7" ht="121.5" customHeight="1">
      <c r="B34" s="140"/>
      <c r="C34" s="103" t="s">
        <v>13</v>
      </c>
      <c r="D34" s="108"/>
      <c r="E34" s="108"/>
      <c r="F34" s="108"/>
      <c r="G34" s="150"/>
    </row>
    <row r="35" spans="2:7" ht="14.25" thickBot="1">
      <c r="B35" s="141"/>
      <c r="C35" s="151"/>
      <c r="D35" s="152"/>
      <c r="E35" s="152"/>
      <c r="F35" s="152"/>
      <c r="G35" s="153"/>
    </row>
    <row r="37" spans="2:7" ht="16.5">
      <c r="C37" s="84" t="s">
        <v>341</v>
      </c>
    </row>
    <row r="39" spans="2:7">
      <c r="C39" s="1" t="s">
        <v>146</v>
      </c>
    </row>
    <row r="40" spans="2:7">
      <c r="C40" s="1" t="s">
        <v>147</v>
      </c>
    </row>
    <row r="42" spans="2:7">
      <c r="C42" s="1" t="s">
        <v>148</v>
      </c>
    </row>
    <row r="43" spans="2:7">
      <c r="C43" s="1" t="s">
        <v>149</v>
      </c>
    </row>
    <row r="44" spans="2:7">
      <c r="C44" s="1" t="s">
        <v>150</v>
      </c>
    </row>
    <row r="46" spans="2:7">
      <c r="C46" s="1" t="s">
        <v>151</v>
      </c>
    </row>
    <row r="47" spans="2:7">
      <c r="C47" s="1" t="s">
        <v>152</v>
      </c>
    </row>
    <row r="48" spans="2:7">
      <c r="C48" s="1" t="s">
        <v>153</v>
      </c>
    </row>
    <row r="49" spans="3:4">
      <c r="C49" s="1" t="s">
        <v>154</v>
      </c>
    </row>
    <row r="51" spans="3:4">
      <c r="C51" s="1" t="s">
        <v>155</v>
      </c>
    </row>
    <row r="52" spans="3:4">
      <c r="D52" s="1" t="s">
        <v>156</v>
      </c>
    </row>
    <row r="53" spans="3:4">
      <c r="D53" s="1" t="s">
        <v>158</v>
      </c>
    </row>
    <row r="54" spans="3:4">
      <c r="D54" s="1" t="s">
        <v>157</v>
      </c>
    </row>
    <row r="58" spans="3:4">
      <c r="C58" s="1" t="s">
        <v>252</v>
      </c>
      <c r="D58" s="1" t="s">
        <v>253</v>
      </c>
    </row>
    <row r="59" spans="3:4">
      <c r="D59" s="1" t="s">
        <v>254</v>
      </c>
    </row>
  </sheetData>
  <mergeCells count="41">
    <mergeCell ref="B2:G2"/>
    <mergeCell ref="C7:F7"/>
    <mergeCell ref="C3:G4"/>
    <mergeCell ref="B3:B4"/>
    <mergeCell ref="B32:B35"/>
    <mergeCell ref="B5:B31"/>
    <mergeCell ref="C5:G6"/>
    <mergeCell ref="C33:G33"/>
    <mergeCell ref="C34:G34"/>
    <mergeCell ref="C35:G35"/>
    <mergeCell ref="C32:G32"/>
    <mergeCell ref="C8:D8"/>
    <mergeCell ref="E8:F8"/>
    <mergeCell ref="C9:D10"/>
    <mergeCell ref="E9:F9"/>
    <mergeCell ref="E10:F10"/>
    <mergeCell ref="C14:D14"/>
    <mergeCell ref="E11:F11"/>
    <mergeCell ref="C15:D15"/>
    <mergeCell ref="C11:D11"/>
    <mergeCell ref="E13:F13"/>
    <mergeCell ref="D31:F31"/>
    <mergeCell ref="E25:F25"/>
    <mergeCell ref="D27:F27"/>
    <mergeCell ref="C24:D24"/>
    <mergeCell ref="C25:D25"/>
    <mergeCell ref="C26:G26"/>
    <mergeCell ref="D29:F29"/>
    <mergeCell ref="E24:F24"/>
    <mergeCell ref="E21:F21"/>
    <mergeCell ref="E12:F12"/>
    <mergeCell ref="C18:D18"/>
    <mergeCell ref="C28:G28"/>
    <mergeCell ref="C30:G30"/>
    <mergeCell ref="C16:D16"/>
    <mergeCell ref="C17:D17"/>
    <mergeCell ref="E23:F23"/>
    <mergeCell ref="C22:G22"/>
    <mergeCell ref="C20:F20"/>
    <mergeCell ref="C19:D19"/>
    <mergeCell ref="E14:F19"/>
  </mergeCells>
  <phoneticPr fontId="1" type="noConversion"/>
  <hyperlinks>
    <hyperlink ref="C37" r:id="rId1" xr:uid="{DE4F1DDC-8B03-4C6A-AC59-C620F65BB0C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3"/>
  <sheetViews>
    <sheetView tabSelected="1" topLeftCell="A25" zoomScale="85" zoomScaleNormal="85" workbookViewId="0">
      <selection activeCell="H41" sqref="H41"/>
    </sheetView>
  </sheetViews>
  <sheetFormatPr defaultColWidth="9" defaultRowHeight="13.5" customHeight="1"/>
  <cols>
    <col min="1" max="1" width="5.75" style="35" bestFit="1" customWidth="1"/>
    <col min="2" max="2" width="10" style="52" bestFit="1" customWidth="1"/>
    <col min="3" max="3" width="8.25" style="35" bestFit="1" customWidth="1"/>
    <col min="4" max="4" width="8.25" style="35" customWidth="1"/>
    <col min="5" max="5" width="31.25" style="52" customWidth="1"/>
    <col min="6" max="6" width="24.875" style="52" customWidth="1"/>
    <col min="7" max="7" width="11.375" style="35" customWidth="1"/>
    <col min="8" max="8" width="99.375" style="52" bestFit="1" customWidth="1"/>
    <col min="9" max="9" width="32.25" style="52" customWidth="1"/>
    <col min="10" max="10" width="34.875" style="52" customWidth="1"/>
    <col min="11" max="11" width="15.5" style="35" bestFit="1" customWidth="1"/>
    <col min="12" max="12" width="10.75" style="35" bestFit="1" customWidth="1"/>
    <col min="13" max="13" width="9.5" style="52" customWidth="1"/>
    <col min="14" max="14" width="48.25" style="52" bestFit="1" customWidth="1"/>
    <col min="15" max="15" width="14.375" style="52" bestFit="1" customWidth="1"/>
    <col min="16" max="16" width="29.375" style="52" customWidth="1"/>
    <col min="17" max="16384" width="9" style="52"/>
  </cols>
  <sheetData>
    <row r="1" spans="1:15">
      <c r="B1" s="51"/>
    </row>
    <row r="10" spans="1:15">
      <c r="B10" s="53" t="s">
        <v>46</v>
      </c>
      <c r="C10" s="36"/>
      <c r="D10" s="36"/>
      <c r="E10" s="54"/>
    </row>
    <row r="11" spans="1:15" ht="16.5">
      <c r="B11" s="55">
        <v>45694</v>
      </c>
      <c r="C11" s="36"/>
      <c r="D11" s="36"/>
      <c r="E11" s="56"/>
      <c r="F11" s="57"/>
    </row>
    <row r="12" spans="1:15" ht="11.25" customHeight="1">
      <c r="G12" s="87" t="s">
        <v>270</v>
      </c>
    </row>
    <row r="13" spans="1:15">
      <c r="A13" s="35" t="s">
        <v>161</v>
      </c>
      <c r="B13" s="37" t="s">
        <v>48</v>
      </c>
      <c r="C13" s="38" t="s">
        <v>49</v>
      </c>
      <c r="D13" s="38" t="s">
        <v>184</v>
      </c>
      <c r="E13" s="38" t="s">
        <v>50</v>
      </c>
      <c r="F13" s="38" t="s">
        <v>51</v>
      </c>
      <c r="G13" s="38" t="s">
        <v>67</v>
      </c>
      <c r="H13" s="38"/>
      <c r="I13" s="38" t="s">
        <v>115</v>
      </c>
      <c r="J13" s="38" t="s">
        <v>116</v>
      </c>
      <c r="K13" s="38" t="s">
        <v>55</v>
      </c>
      <c r="L13" s="38" t="s">
        <v>68</v>
      </c>
      <c r="M13" s="38" t="s">
        <v>56</v>
      </c>
      <c r="N13" s="38" t="s">
        <v>57</v>
      </c>
      <c r="O13" s="58"/>
    </row>
    <row r="14" spans="1:15" ht="54" hidden="1" customHeight="1">
      <c r="A14" s="35" t="str">
        <f t="shared" ref="A14:A22" si="0">RIGHT(N14,3)</f>
        <v>432</v>
      </c>
      <c r="B14" s="157" t="s">
        <v>269</v>
      </c>
      <c r="C14" s="39" t="s">
        <v>71</v>
      </c>
      <c r="D14" s="39" t="s">
        <v>72</v>
      </c>
      <c r="E14" s="41" t="s">
        <v>73</v>
      </c>
      <c r="F14" s="41" t="s">
        <v>73</v>
      </c>
      <c r="G14" s="39" t="s">
        <v>69</v>
      </c>
      <c r="H14" s="60" t="s">
        <v>74</v>
      </c>
      <c r="I14" s="41"/>
      <c r="J14" s="41"/>
      <c r="K14" s="39" t="s">
        <v>75</v>
      </c>
      <c r="L14" s="40">
        <v>45638</v>
      </c>
      <c r="M14" s="41"/>
      <c r="N14" s="61" t="s">
        <v>76</v>
      </c>
      <c r="O14" s="58"/>
    </row>
    <row r="15" spans="1:15" hidden="1">
      <c r="A15" s="35" t="str">
        <f t="shared" si="0"/>
        <v/>
      </c>
      <c r="B15" s="158"/>
      <c r="C15" s="39"/>
      <c r="D15" s="39" t="s">
        <v>72</v>
      </c>
      <c r="E15" s="41" t="s">
        <v>77</v>
      </c>
      <c r="F15" s="41" t="s">
        <v>77</v>
      </c>
      <c r="G15" s="39" t="s">
        <v>70</v>
      </c>
      <c r="H15" s="41" t="s">
        <v>78</v>
      </c>
      <c r="I15" s="41"/>
      <c r="J15" s="41"/>
      <c r="K15" s="39" t="s">
        <v>75</v>
      </c>
      <c r="L15" s="40">
        <v>45674</v>
      </c>
      <c r="M15" s="41"/>
      <c r="N15" s="41"/>
      <c r="O15" s="58"/>
    </row>
    <row r="16" spans="1:15" ht="27" hidden="1">
      <c r="A16" s="35" t="str">
        <f t="shared" si="0"/>
        <v>458</v>
      </c>
      <c r="B16" s="158"/>
      <c r="C16" s="39"/>
      <c r="D16" s="39" t="s">
        <v>72</v>
      </c>
      <c r="E16" s="41" t="s">
        <v>79</v>
      </c>
      <c r="F16" s="41" t="s">
        <v>80</v>
      </c>
      <c r="G16" s="39" t="s">
        <v>70</v>
      </c>
      <c r="H16" s="41" t="s">
        <v>81</v>
      </c>
      <c r="I16" s="41"/>
      <c r="J16" s="41"/>
      <c r="K16" s="39" t="s">
        <v>75</v>
      </c>
      <c r="L16" s="40">
        <v>45681</v>
      </c>
      <c r="M16" s="41"/>
      <c r="N16" s="61" t="s">
        <v>82</v>
      </c>
      <c r="O16" s="58"/>
    </row>
    <row r="17" spans="1:15" ht="27" hidden="1">
      <c r="A17" s="35" t="str">
        <f t="shared" si="0"/>
        <v/>
      </c>
      <c r="B17" s="158"/>
      <c r="C17" s="39" t="s">
        <v>71</v>
      </c>
      <c r="D17" s="39" t="s">
        <v>72</v>
      </c>
      <c r="E17" s="41" t="s">
        <v>83</v>
      </c>
      <c r="F17" s="41" t="s">
        <v>83</v>
      </c>
      <c r="G17" s="39" t="s">
        <v>70</v>
      </c>
      <c r="H17" s="41" t="s">
        <v>84</v>
      </c>
      <c r="I17" s="41"/>
      <c r="J17" s="41"/>
      <c r="K17" s="39" t="s">
        <v>75</v>
      </c>
      <c r="L17" s="40">
        <v>45681</v>
      </c>
      <c r="M17" s="41"/>
      <c r="N17" s="41"/>
      <c r="O17" s="58"/>
    </row>
    <row r="18" spans="1:15" ht="27" hidden="1">
      <c r="A18" s="35" t="str">
        <f t="shared" si="0"/>
        <v>517</v>
      </c>
      <c r="B18" s="158"/>
      <c r="C18" s="39"/>
      <c r="D18" s="39" t="s">
        <v>72</v>
      </c>
      <c r="E18" s="41" t="s">
        <v>85</v>
      </c>
      <c r="F18" s="41" t="s">
        <v>85</v>
      </c>
      <c r="G18" s="39" t="s">
        <v>70</v>
      </c>
      <c r="H18" s="41" t="s">
        <v>86</v>
      </c>
      <c r="I18" s="41"/>
      <c r="J18" s="41"/>
      <c r="K18" s="39" t="s">
        <v>75</v>
      </c>
      <c r="L18" s="40">
        <v>45681</v>
      </c>
      <c r="M18" s="41"/>
      <c r="N18" s="61" t="s">
        <v>87</v>
      </c>
      <c r="O18" s="58"/>
    </row>
    <row r="19" spans="1:15" hidden="1">
      <c r="A19" s="35" t="str">
        <f t="shared" si="0"/>
        <v/>
      </c>
      <c r="B19" s="158"/>
      <c r="C19" s="39" t="s">
        <v>71</v>
      </c>
      <c r="D19" s="39" t="s">
        <v>72</v>
      </c>
      <c r="E19" s="41" t="s">
        <v>88</v>
      </c>
      <c r="F19" s="41" t="s">
        <v>89</v>
      </c>
      <c r="G19" s="39" t="s">
        <v>70</v>
      </c>
      <c r="H19" s="60" t="s">
        <v>90</v>
      </c>
      <c r="I19" s="41"/>
      <c r="J19" s="41"/>
      <c r="K19" s="39" t="s">
        <v>75</v>
      </c>
      <c r="L19" s="40">
        <v>45681</v>
      </c>
      <c r="M19" s="41"/>
      <c r="N19" s="41"/>
      <c r="O19" s="58"/>
    </row>
    <row r="20" spans="1:15" hidden="1">
      <c r="A20" s="35" t="str">
        <f t="shared" si="0"/>
        <v/>
      </c>
      <c r="B20" s="158"/>
      <c r="C20" s="39"/>
      <c r="D20" s="39" t="s">
        <v>72</v>
      </c>
      <c r="E20" s="41" t="s">
        <v>91</v>
      </c>
      <c r="F20" s="41" t="s">
        <v>91</v>
      </c>
      <c r="G20" s="39" t="s">
        <v>70</v>
      </c>
      <c r="H20" s="41" t="s">
        <v>92</v>
      </c>
      <c r="I20" s="41"/>
      <c r="J20" s="41"/>
      <c r="K20" s="39" t="s">
        <v>75</v>
      </c>
      <c r="L20" s="40">
        <v>45681</v>
      </c>
      <c r="M20" s="41"/>
      <c r="N20" s="41"/>
      <c r="O20" s="58"/>
    </row>
    <row r="21" spans="1:15" ht="27" hidden="1">
      <c r="A21" s="35" t="str">
        <f t="shared" si="0"/>
        <v>448</v>
      </c>
      <c r="B21" s="158"/>
      <c r="C21" s="39"/>
      <c r="D21" s="39" t="s">
        <v>72</v>
      </c>
      <c r="E21" s="41" t="s">
        <v>93</v>
      </c>
      <c r="F21" s="41" t="s">
        <v>93</v>
      </c>
      <c r="G21" s="39" t="s">
        <v>70</v>
      </c>
      <c r="H21" s="41" t="s">
        <v>94</v>
      </c>
      <c r="I21" s="41"/>
      <c r="J21" s="41"/>
      <c r="K21" s="39" t="s">
        <v>75</v>
      </c>
      <c r="L21" s="40">
        <v>45674</v>
      </c>
      <c r="M21" s="41"/>
      <c r="N21" s="61" t="s">
        <v>95</v>
      </c>
      <c r="O21" s="58"/>
    </row>
    <row r="22" spans="1:15" ht="16.5" hidden="1">
      <c r="A22" s="35" t="str">
        <f t="shared" si="0"/>
        <v/>
      </c>
      <c r="B22" s="158"/>
      <c r="C22" s="39"/>
      <c r="D22" s="39" t="s">
        <v>72</v>
      </c>
      <c r="E22" s="41" t="s">
        <v>96</v>
      </c>
      <c r="F22" s="62"/>
      <c r="G22" s="39" t="s">
        <v>70</v>
      </c>
      <c r="H22" s="41" t="s">
        <v>97</v>
      </c>
      <c r="I22" s="63"/>
      <c r="J22" s="63"/>
      <c r="K22" s="39" t="s">
        <v>75</v>
      </c>
      <c r="L22" s="40">
        <v>45681</v>
      </c>
      <c r="M22" s="41"/>
      <c r="N22" s="41"/>
      <c r="O22" s="58"/>
    </row>
    <row r="23" spans="1:15" ht="94.5" hidden="1">
      <c r="A23" s="35" t="str">
        <f>RIGHT(N23,3)</f>
        <v>508</v>
      </c>
      <c r="B23" s="158"/>
      <c r="C23" s="39"/>
      <c r="D23" s="39" t="s">
        <v>98</v>
      </c>
      <c r="E23" s="41" t="s">
        <v>99</v>
      </c>
      <c r="F23" s="41"/>
      <c r="G23" s="39" t="s">
        <v>69</v>
      </c>
      <c r="H23" s="41" t="s">
        <v>200</v>
      </c>
      <c r="I23" s="59" t="s">
        <v>121</v>
      </c>
      <c r="J23" s="41"/>
      <c r="K23" s="39" t="s">
        <v>75</v>
      </c>
      <c r="L23" s="40">
        <v>45727</v>
      </c>
      <c r="M23" s="41"/>
      <c r="N23" s="61" t="s">
        <v>100</v>
      </c>
      <c r="O23" s="58" t="s">
        <v>123</v>
      </c>
    </row>
    <row r="24" spans="1:15" ht="175.5" hidden="1">
      <c r="A24" s="35" t="str">
        <f>RIGHT(N24,3)</f>
        <v>600</v>
      </c>
      <c r="B24" s="158"/>
      <c r="C24" s="43"/>
      <c r="D24" s="39" t="s">
        <v>98</v>
      </c>
      <c r="E24" s="41" t="s">
        <v>119</v>
      </c>
      <c r="F24" s="59" t="s">
        <v>120</v>
      </c>
      <c r="G24" s="50" t="s">
        <v>69</v>
      </c>
      <c r="H24" s="59" t="s">
        <v>160</v>
      </c>
      <c r="I24" s="59"/>
      <c r="J24" s="59"/>
      <c r="K24" s="39"/>
      <c r="L24" s="44"/>
      <c r="M24" s="59"/>
      <c r="N24" s="64" t="s">
        <v>122</v>
      </c>
      <c r="O24" s="58"/>
    </row>
    <row r="25" spans="1:15" ht="391.5">
      <c r="A25" s="35" t="str">
        <f>RIGHT(N25,3)</f>
        <v>722</v>
      </c>
      <c r="B25" s="158"/>
      <c r="C25" s="43"/>
      <c r="D25" s="39" t="s">
        <v>98</v>
      </c>
      <c r="E25" s="41" t="s">
        <v>117</v>
      </c>
      <c r="F25" s="59" t="s">
        <v>118</v>
      </c>
      <c r="G25" s="189" t="s">
        <v>192</v>
      </c>
      <c r="H25" s="59" t="s">
        <v>337</v>
      </c>
      <c r="I25" s="59"/>
      <c r="J25" s="59"/>
      <c r="K25" s="39" t="s">
        <v>75</v>
      </c>
      <c r="L25" s="44">
        <v>45798</v>
      </c>
      <c r="M25" s="59"/>
      <c r="N25" s="79" t="s">
        <v>265</v>
      </c>
      <c r="O25" s="84"/>
    </row>
    <row r="26" spans="1:15" hidden="1">
      <c r="A26" s="35" t="str">
        <f>RIGHT(N26,3)</f>
        <v>487</v>
      </c>
      <c r="B26" s="158"/>
      <c r="C26" s="39"/>
      <c r="D26" s="39" t="s">
        <v>98</v>
      </c>
      <c r="E26" s="41" t="s">
        <v>101</v>
      </c>
      <c r="F26" s="41"/>
      <c r="G26" s="50" t="s">
        <v>69</v>
      </c>
      <c r="H26" s="41" t="s">
        <v>159</v>
      </c>
      <c r="I26" s="41"/>
      <c r="J26" s="41"/>
      <c r="K26" s="39" t="s">
        <v>75</v>
      </c>
      <c r="L26" s="40">
        <v>45711</v>
      </c>
      <c r="M26" s="41"/>
      <c r="N26" s="61" t="s">
        <v>102</v>
      </c>
      <c r="O26" s="58"/>
    </row>
    <row r="27" spans="1:15" ht="13.5" hidden="1" customHeight="1">
      <c r="A27" s="35" t="str">
        <f>RIGHT(N27,3)</f>
        <v>603</v>
      </c>
      <c r="B27" s="158"/>
      <c r="C27" s="39"/>
      <c r="D27" s="39" t="s">
        <v>98</v>
      </c>
      <c r="E27" s="41" t="s">
        <v>164</v>
      </c>
      <c r="F27" s="41" t="s">
        <v>113</v>
      </c>
      <c r="G27" s="50" t="s">
        <v>192</v>
      </c>
      <c r="H27" s="41" t="s">
        <v>114</v>
      </c>
      <c r="I27" s="41"/>
      <c r="J27" s="41" t="s">
        <v>175</v>
      </c>
      <c r="K27" s="39" t="s">
        <v>9</v>
      </c>
      <c r="L27" s="40">
        <v>45798</v>
      </c>
      <c r="M27" s="41"/>
      <c r="N27" s="82" t="s">
        <v>112</v>
      </c>
      <c r="O27" s="58"/>
    </row>
    <row r="28" spans="1:15" ht="135" hidden="1">
      <c r="A28" s="35">
        <v>613</v>
      </c>
      <c r="B28" s="158"/>
      <c r="C28" s="39"/>
      <c r="D28" s="39" t="s">
        <v>98</v>
      </c>
      <c r="E28" s="41" t="s">
        <v>162</v>
      </c>
      <c r="F28" s="41"/>
      <c r="G28" s="50" t="s">
        <v>70</v>
      </c>
      <c r="H28" s="41" t="s">
        <v>171</v>
      </c>
      <c r="I28" s="41"/>
      <c r="J28" s="41"/>
      <c r="K28" s="39"/>
      <c r="L28" s="39"/>
      <c r="M28" s="41"/>
      <c r="N28" s="41"/>
      <c r="O28" s="58"/>
    </row>
    <row r="29" spans="1:15" ht="108" hidden="1">
      <c r="B29" s="158"/>
      <c r="C29" s="39"/>
      <c r="D29" s="39" t="s">
        <v>98</v>
      </c>
      <c r="E29" s="41" t="s">
        <v>163</v>
      </c>
      <c r="F29" s="41"/>
      <c r="G29" s="50" t="s">
        <v>70</v>
      </c>
      <c r="H29" s="86" t="s">
        <v>264</v>
      </c>
      <c r="I29" s="41"/>
      <c r="J29" s="41" t="s">
        <v>176</v>
      </c>
      <c r="K29" s="39"/>
      <c r="L29" s="39"/>
      <c r="M29" s="41"/>
      <c r="N29" s="41"/>
      <c r="O29" s="58"/>
    </row>
    <row r="30" spans="1:15" ht="40.5" hidden="1">
      <c r="B30" s="158"/>
      <c r="C30" s="39"/>
      <c r="D30" s="39" t="s">
        <v>98</v>
      </c>
      <c r="E30" s="41" t="s">
        <v>174</v>
      </c>
      <c r="F30" s="41"/>
      <c r="G30" s="50" t="s">
        <v>70</v>
      </c>
      <c r="H30" s="41" t="s">
        <v>183</v>
      </c>
      <c r="I30" s="41"/>
      <c r="J30" s="41" t="s">
        <v>177</v>
      </c>
      <c r="K30" s="39"/>
      <c r="L30" s="39"/>
      <c r="M30" s="41"/>
      <c r="N30" s="41"/>
      <c r="O30" s="58"/>
    </row>
    <row r="31" spans="1:15" ht="67.5" hidden="1">
      <c r="B31" s="158"/>
      <c r="C31" s="39"/>
      <c r="D31" s="39" t="s">
        <v>202</v>
      </c>
      <c r="E31" s="41" t="s">
        <v>204</v>
      </c>
      <c r="F31" s="41"/>
      <c r="G31" s="50" t="s">
        <v>70</v>
      </c>
      <c r="H31" s="41" t="s">
        <v>205</v>
      </c>
      <c r="I31" s="41"/>
      <c r="J31" s="41"/>
      <c r="K31" s="39"/>
      <c r="L31" s="39"/>
      <c r="M31" s="41"/>
      <c r="N31" s="82" t="s">
        <v>203</v>
      </c>
      <c r="O31" s="58"/>
    </row>
    <row r="32" spans="1:15" ht="33" hidden="1">
      <c r="B32" s="158"/>
      <c r="C32" s="39"/>
      <c r="D32" s="39" t="s">
        <v>235</v>
      </c>
      <c r="E32" s="41" t="s">
        <v>236</v>
      </c>
      <c r="F32" s="41"/>
      <c r="G32" s="50" t="s">
        <v>192</v>
      </c>
      <c r="H32" s="41" t="s">
        <v>238</v>
      </c>
      <c r="I32" s="41"/>
      <c r="J32" s="41"/>
      <c r="K32" s="39" t="s">
        <v>9</v>
      </c>
      <c r="L32" s="39"/>
      <c r="M32" s="41"/>
      <c r="N32" s="82" t="s">
        <v>237</v>
      </c>
      <c r="O32" s="58"/>
    </row>
    <row r="33" spans="2:15" ht="33" hidden="1">
      <c r="B33" s="158"/>
      <c r="C33" s="39"/>
      <c r="D33" s="39" t="s">
        <v>240</v>
      </c>
      <c r="E33" s="41" t="s">
        <v>241</v>
      </c>
      <c r="F33" s="41"/>
      <c r="G33" s="50" t="s">
        <v>192</v>
      </c>
      <c r="H33" s="41" t="s">
        <v>249</v>
      </c>
      <c r="I33" s="41"/>
      <c r="J33" s="41"/>
      <c r="K33" s="39" t="s">
        <v>9</v>
      </c>
      <c r="L33" s="39"/>
      <c r="M33" s="41"/>
      <c r="N33" s="82" t="s">
        <v>239</v>
      </c>
      <c r="O33" s="58"/>
    </row>
    <row r="34" spans="2:15" ht="162" hidden="1">
      <c r="B34" s="158"/>
      <c r="C34" s="39"/>
      <c r="D34" s="39" t="s">
        <v>98</v>
      </c>
      <c r="E34" s="41" t="s">
        <v>281</v>
      </c>
      <c r="F34" s="41"/>
      <c r="G34" s="50" t="s">
        <v>192</v>
      </c>
      <c r="H34" s="41" t="s">
        <v>292</v>
      </c>
      <c r="I34" s="41"/>
      <c r="J34" s="41"/>
      <c r="K34" s="39" t="s">
        <v>9</v>
      </c>
      <c r="L34" s="39"/>
      <c r="M34" s="41"/>
      <c r="N34" s="82" t="s">
        <v>261</v>
      </c>
      <c r="O34" s="58"/>
    </row>
    <row r="35" spans="2:15" ht="175.5">
      <c r="B35" s="158"/>
      <c r="C35" s="39"/>
      <c r="D35" s="39" t="s">
        <v>255</v>
      </c>
      <c r="E35" s="41" t="s">
        <v>256</v>
      </c>
      <c r="F35" s="41"/>
      <c r="G35" s="189" t="s">
        <v>192</v>
      </c>
      <c r="H35" s="41" t="s">
        <v>295</v>
      </c>
      <c r="I35" s="41"/>
      <c r="J35" s="88"/>
      <c r="K35" s="39" t="s">
        <v>9</v>
      </c>
      <c r="L35" s="39"/>
      <c r="M35" s="41"/>
      <c r="N35" s="82" t="s">
        <v>283</v>
      </c>
      <c r="O35" s="58"/>
    </row>
    <row r="36" spans="2:15" ht="33" hidden="1">
      <c r="B36" s="158"/>
      <c r="C36" s="39"/>
      <c r="D36" s="39" t="s">
        <v>257</v>
      </c>
      <c r="E36" s="41" t="s">
        <v>258</v>
      </c>
      <c r="F36" s="41" t="s">
        <v>267</v>
      </c>
      <c r="G36" s="50" t="s">
        <v>259</v>
      </c>
      <c r="H36" s="41" t="s">
        <v>266</v>
      </c>
      <c r="I36" s="41"/>
      <c r="J36" s="41"/>
      <c r="K36" s="39"/>
      <c r="L36" s="39"/>
      <c r="M36" s="41"/>
      <c r="N36" s="82" t="s">
        <v>260</v>
      </c>
      <c r="O36" s="58"/>
    </row>
    <row r="37" spans="2:15" ht="33">
      <c r="B37" s="158"/>
      <c r="C37" s="39"/>
      <c r="D37" s="39" t="s">
        <v>255</v>
      </c>
      <c r="E37" s="41" t="s">
        <v>282</v>
      </c>
      <c r="F37" s="41"/>
      <c r="G37" s="189" t="s">
        <v>192</v>
      </c>
      <c r="H37" s="41" t="s">
        <v>285</v>
      </c>
      <c r="I37" s="41"/>
      <c r="J37" s="41"/>
      <c r="K37" s="39" t="s">
        <v>286</v>
      </c>
      <c r="L37" s="39"/>
      <c r="M37" s="41"/>
      <c r="N37" s="82" t="s">
        <v>284</v>
      </c>
      <c r="O37" s="58"/>
    </row>
    <row r="38" spans="2:15" ht="192" hidden="1">
      <c r="B38" s="158"/>
      <c r="C38" s="39"/>
      <c r="D38" s="160" t="s">
        <v>98</v>
      </c>
      <c r="E38" s="157" t="s">
        <v>262</v>
      </c>
      <c r="F38" s="162" t="s">
        <v>263</v>
      </c>
      <c r="G38" s="50" t="s">
        <v>192</v>
      </c>
      <c r="H38" s="85" t="s">
        <v>294</v>
      </c>
      <c r="I38" s="88"/>
      <c r="J38" s="41"/>
      <c r="K38" s="39" t="s">
        <v>9</v>
      </c>
      <c r="L38" s="39"/>
      <c r="M38" s="41"/>
      <c r="N38" s="82" t="s">
        <v>268</v>
      </c>
      <c r="O38" s="58"/>
    </row>
    <row r="39" spans="2:15" ht="270" hidden="1">
      <c r="B39" s="158"/>
      <c r="C39" s="39"/>
      <c r="D39" s="161"/>
      <c r="E39" s="159"/>
      <c r="F39" s="163"/>
      <c r="G39" s="50" t="s">
        <v>192</v>
      </c>
      <c r="H39" s="41" t="s">
        <v>293</v>
      </c>
      <c r="I39" s="41"/>
      <c r="J39" s="41"/>
      <c r="K39" s="39" t="s">
        <v>288</v>
      </c>
      <c r="L39" s="39"/>
      <c r="M39" s="41"/>
      <c r="N39" s="82" t="s">
        <v>287</v>
      </c>
      <c r="O39" s="58"/>
    </row>
    <row r="40" spans="2:15" ht="33">
      <c r="B40" s="158"/>
      <c r="C40" s="39"/>
      <c r="D40" s="39" t="s">
        <v>343</v>
      </c>
      <c r="E40" s="41" t="s">
        <v>342</v>
      </c>
      <c r="F40" s="41"/>
      <c r="G40" s="50" t="s">
        <v>339</v>
      </c>
      <c r="H40" s="41" t="s">
        <v>345</v>
      </c>
      <c r="I40" s="41"/>
      <c r="J40" s="41"/>
      <c r="K40" s="39"/>
      <c r="L40" s="39"/>
      <c r="M40" s="41"/>
      <c r="N40" s="82" t="s">
        <v>344</v>
      </c>
      <c r="O40" s="58"/>
    </row>
    <row r="41" spans="2:15" ht="33">
      <c r="B41" s="158"/>
      <c r="C41" s="39"/>
      <c r="D41" s="39" t="s">
        <v>343</v>
      </c>
      <c r="E41" s="41" t="s">
        <v>338</v>
      </c>
      <c r="F41" s="41"/>
      <c r="G41" s="50" t="s">
        <v>339</v>
      </c>
      <c r="H41" s="41" t="s">
        <v>345</v>
      </c>
      <c r="I41" s="41"/>
      <c r="J41" s="41"/>
      <c r="K41" s="39"/>
      <c r="L41" s="39"/>
      <c r="M41" s="41"/>
      <c r="N41" s="82" t="s">
        <v>340</v>
      </c>
      <c r="O41" s="58"/>
    </row>
    <row r="42" spans="2:15" ht="16.5">
      <c r="B42" s="158"/>
      <c r="C42" s="39"/>
      <c r="D42" s="39"/>
      <c r="E42" s="41"/>
      <c r="F42" s="41"/>
      <c r="G42" s="50"/>
      <c r="H42" s="41"/>
      <c r="I42" s="41"/>
      <c r="J42" s="41"/>
      <c r="K42" s="39"/>
      <c r="L42" s="39"/>
      <c r="M42" s="41"/>
      <c r="N42" s="82"/>
      <c r="O42" s="58"/>
    </row>
    <row r="43" spans="2:15" ht="13.5" customHeight="1">
      <c r="B43" s="159"/>
      <c r="C43" s="39"/>
      <c r="D43" s="39"/>
      <c r="E43" s="41"/>
      <c r="F43" s="41"/>
      <c r="G43" s="39"/>
      <c r="H43" s="41"/>
      <c r="I43" s="41"/>
      <c r="J43" s="41"/>
      <c r="K43" s="39"/>
      <c r="L43" s="39"/>
      <c r="M43" s="41"/>
      <c r="N43" s="41"/>
      <c r="O43" s="58"/>
    </row>
  </sheetData>
  <autoFilter ref="B13:N43" xr:uid="{7E82663D-25BF-4E45-881A-21A1DA250329}">
    <filterColumn colId="5">
      <filters blank="1">
        <filter val="Open"/>
        <filter val="Reopen"/>
      </filters>
    </filterColumn>
  </autoFilter>
  <mergeCells count="4">
    <mergeCell ref="B14:B43"/>
    <mergeCell ref="D38:D39"/>
    <mergeCell ref="E38:E39"/>
    <mergeCell ref="F38:F39"/>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xr:uid="{C0F2EA78-7AC1-44B0-AB18-D8E037739930}"/>
    <hyperlink ref="N36" r:id="rId13" xr:uid="{0B529C0B-E4D6-4A48-8B81-77142ACBDD43}"/>
    <hyperlink ref="N27" r:id="rId14" xr:uid="{EC86C28B-44E5-4088-806C-9D72977F4DDC}"/>
    <hyperlink ref="N38" r:id="rId15" xr:uid="{A62B051A-564A-4D6D-B7A5-081CCACC6C81}"/>
    <hyperlink ref="N37" r:id="rId16" xr:uid="{76AC5817-5DE3-4A24-B04D-126E2B1783CE}"/>
    <hyperlink ref="N39" r:id="rId17" xr:uid="{587DC36E-B87B-467F-93D5-3CFD1F87FE1A}"/>
    <hyperlink ref="N41" r:id="rId18" xr:uid="{30BEA37F-BC84-4E4C-8EAF-EBDEE27B08DC}"/>
    <hyperlink ref="N40" r:id="rId19" xr:uid="{B9932249-D87D-45C1-8895-9E0C754C33B9}"/>
  </hyperlinks>
  <pageMargins left="0.7" right="0.7" top="0.75" bottom="0.75" header="0.3" footer="0.3"/>
  <drawing r:id="rId2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zoomScaleNormal="100" workbookViewId="0">
      <selection activeCell="L16" sqref="L16"/>
    </sheetView>
  </sheetViews>
  <sheetFormatPr defaultColWidth="9" defaultRowHeight="13.5"/>
  <cols>
    <col min="1" max="1" width="2.75" style="24" customWidth="1"/>
    <col min="2" max="2" width="9.25" style="24" bestFit="1" customWidth="1"/>
    <col min="3" max="3" width="4.125" style="24" bestFit="1" customWidth="1"/>
    <col min="4" max="4" width="5.125" style="24" bestFit="1" customWidth="1"/>
    <col min="5" max="5" width="24.875" style="24" customWidth="1"/>
    <col min="6" max="6" width="30.625" style="24" customWidth="1"/>
    <col min="7" max="7" width="11.375" style="24" customWidth="1"/>
    <col min="8" max="8" width="52.75" style="24" customWidth="1"/>
    <col min="9" max="9" width="27.25" style="24" customWidth="1"/>
    <col min="10" max="10" width="17.125" style="24" customWidth="1"/>
    <col min="11" max="11" width="9.5" style="24" customWidth="1"/>
    <col min="12" max="12" width="24.125" style="24" customWidth="1"/>
    <col min="13" max="13" width="13.5" style="24" customWidth="1"/>
    <col min="14" max="16384" width="9" style="24"/>
  </cols>
  <sheetData>
    <row r="1" spans="2:17">
      <c r="B1" s="24" t="s">
        <v>45</v>
      </c>
    </row>
    <row r="2" spans="2:17">
      <c r="M2" s="24" t="s">
        <v>133</v>
      </c>
      <c r="N2" s="48" t="s">
        <v>136</v>
      </c>
    </row>
    <row r="3" spans="2:17" ht="14.25">
      <c r="L3" s="49" t="s">
        <v>124</v>
      </c>
      <c r="M3" s="24" t="s">
        <v>125</v>
      </c>
      <c r="N3" s="48" t="s">
        <v>126</v>
      </c>
    </row>
    <row r="4" spans="2:17" ht="14.25">
      <c r="L4" s="49" t="s">
        <v>124</v>
      </c>
      <c r="M4" s="24" t="s">
        <v>127</v>
      </c>
      <c r="N4" s="48" t="s">
        <v>128</v>
      </c>
      <c r="Q4" s="24" t="s">
        <v>137</v>
      </c>
    </row>
    <row r="5" spans="2:17" ht="14.25">
      <c r="L5" s="49" t="s">
        <v>124</v>
      </c>
      <c r="M5" s="24" t="s">
        <v>130</v>
      </c>
      <c r="N5" s="48" t="s">
        <v>129</v>
      </c>
      <c r="Q5" s="24" t="s">
        <v>137</v>
      </c>
    </row>
    <row r="6" spans="2:17" ht="14.25">
      <c r="L6" s="49"/>
      <c r="M6" s="24" t="s">
        <v>131</v>
      </c>
      <c r="N6" s="48" t="s">
        <v>134</v>
      </c>
    </row>
    <row r="7" spans="2:17" ht="14.25">
      <c r="L7" s="49"/>
      <c r="M7" s="24" t="s">
        <v>132</v>
      </c>
      <c r="N7" s="48" t="s">
        <v>135</v>
      </c>
    </row>
    <row r="8" spans="2:17" ht="14.25">
      <c r="L8" s="49"/>
    </row>
    <row r="10" spans="2:17">
      <c r="B10" s="25" t="s">
        <v>46</v>
      </c>
      <c r="C10" s="26"/>
      <c r="D10" s="26"/>
      <c r="E10" s="27"/>
    </row>
    <row r="11" spans="2:17">
      <c r="B11" s="28" t="s">
        <v>103</v>
      </c>
      <c r="C11" s="29"/>
      <c r="D11" s="29"/>
      <c r="H11" s="27"/>
    </row>
    <row r="12" spans="2:17" ht="11.25" customHeight="1"/>
    <row r="13" spans="2:17">
      <c r="B13" s="30" t="s">
        <v>48</v>
      </c>
      <c r="C13" s="30" t="s">
        <v>49</v>
      </c>
      <c r="D13" s="30"/>
      <c r="E13" s="30" t="s">
        <v>50</v>
      </c>
      <c r="F13" s="30" t="s">
        <v>51</v>
      </c>
      <c r="G13" s="30" t="s">
        <v>67</v>
      </c>
      <c r="H13" s="30" t="s">
        <v>53</v>
      </c>
      <c r="I13" s="30" t="s">
        <v>54</v>
      </c>
      <c r="J13" s="30" t="s">
        <v>55</v>
      </c>
      <c r="K13" s="30" t="s">
        <v>56</v>
      </c>
      <c r="L13" s="30" t="s">
        <v>57</v>
      </c>
    </row>
    <row r="14" spans="2:17" ht="115.5" customHeight="1">
      <c r="B14" s="45" t="s">
        <v>104</v>
      </c>
      <c r="C14" s="32"/>
      <c r="D14" s="32"/>
      <c r="E14" s="68" t="s">
        <v>106</v>
      </c>
      <c r="F14" s="42" t="s">
        <v>107</v>
      </c>
      <c r="G14" s="42" t="s">
        <v>69</v>
      </c>
      <c r="H14" s="42" t="s">
        <v>108</v>
      </c>
      <c r="I14" s="42"/>
      <c r="J14" s="42" t="s">
        <v>75</v>
      </c>
      <c r="K14" s="24" t="s">
        <v>105</v>
      </c>
      <c r="L14" s="47" t="s">
        <v>169</v>
      </c>
      <c r="M14" s="46"/>
      <c r="N14" s="24" t="s">
        <v>109</v>
      </c>
    </row>
    <row r="15" spans="2:17" ht="108">
      <c r="B15" s="66"/>
      <c r="C15" s="67"/>
      <c r="D15" s="65" t="s">
        <v>98</v>
      </c>
      <c r="E15" s="65" t="s">
        <v>189</v>
      </c>
      <c r="F15" s="65" t="s">
        <v>190</v>
      </c>
      <c r="G15" s="71" t="s">
        <v>192</v>
      </c>
      <c r="H15" s="65" t="s">
        <v>193</v>
      </c>
      <c r="I15" s="67"/>
      <c r="J15" s="67"/>
      <c r="K15" s="67"/>
      <c r="L15" s="76"/>
      <c r="M15" s="46"/>
    </row>
    <row r="16" spans="2:17" ht="108">
      <c r="B16" s="66"/>
      <c r="C16" s="69"/>
      <c r="D16" s="70" t="s">
        <v>98</v>
      </c>
      <c r="E16" s="70" t="s">
        <v>185</v>
      </c>
      <c r="F16" s="70" t="s">
        <v>187</v>
      </c>
      <c r="G16" s="72" t="s">
        <v>61</v>
      </c>
      <c r="H16" s="70" t="s">
        <v>215</v>
      </c>
      <c r="I16" s="69"/>
      <c r="J16" s="69"/>
      <c r="K16" s="69"/>
      <c r="L16" s="81" t="s">
        <v>191</v>
      </c>
      <c r="M16" s="46"/>
    </row>
    <row r="17" spans="2:13" ht="189">
      <c r="B17" s="66"/>
      <c r="C17" s="69"/>
      <c r="D17" s="67" t="s">
        <v>98</v>
      </c>
      <c r="E17" s="67" t="s">
        <v>217</v>
      </c>
      <c r="F17" s="67" t="s">
        <v>217</v>
      </c>
      <c r="G17" s="74" t="s">
        <v>192</v>
      </c>
      <c r="H17" s="67" t="s">
        <v>218</v>
      </c>
      <c r="I17" s="67"/>
      <c r="J17" s="67"/>
      <c r="K17" s="67"/>
      <c r="L17" s="74" t="s">
        <v>207</v>
      </c>
      <c r="M17" s="46"/>
    </row>
    <row r="18" spans="2:13" ht="67.5">
      <c r="B18" s="66"/>
      <c r="C18" s="69"/>
      <c r="D18" s="67" t="s">
        <v>98</v>
      </c>
      <c r="E18" s="67" t="s">
        <v>220</v>
      </c>
      <c r="F18" s="67" t="s">
        <v>219</v>
      </c>
      <c r="G18" s="74" t="s">
        <v>192</v>
      </c>
      <c r="H18" s="67" t="s">
        <v>222</v>
      </c>
      <c r="I18" s="73"/>
      <c r="J18" s="67"/>
      <c r="K18" s="67"/>
      <c r="L18" s="80" t="s">
        <v>209</v>
      </c>
      <c r="M18" s="46"/>
    </row>
    <row r="19" spans="2:13" ht="27">
      <c r="B19" s="66"/>
      <c r="C19" s="69"/>
      <c r="D19" s="67" t="s">
        <v>98</v>
      </c>
      <c r="E19" s="67" t="s">
        <v>223</v>
      </c>
      <c r="F19" s="67" t="s">
        <v>224</v>
      </c>
      <c r="G19" s="74" t="s">
        <v>221</v>
      </c>
      <c r="H19" s="67" t="s">
        <v>225</v>
      </c>
      <c r="I19" s="67"/>
      <c r="J19" s="67" t="s">
        <v>277</v>
      </c>
      <c r="K19" s="67"/>
      <c r="L19" s="77" t="s">
        <v>206</v>
      </c>
      <c r="M19" s="46"/>
    </row>
    <row r="20" spans="2:13" ht="54">
      <c r="B20" s="66"/>
      <c r="C20" s="69"/>
      <c r="D20" s="67" t="s">
        <v>98</v>
      </c>
      <c r="E20" s="67" t="s">
        <v>227</v>
      </c>
      <c r="F20" s="67" t="s">
        <v>227</v>
      </c>
      <c r="G20" s="74" t="s">
        <v>221</v>
      </c>
      <c r="H20" s="67" t="s">
        <v>228</v>
      </c>
      <c r="I20" s="67" t="s">
        <v>229</v>
      </c>
      <c r="J20" s="67" t="s">
        <v>277</v>
      </c>
      <c r="K20" s="67"/>
      <c r="L20" s="78" t="s">
        <v>208</v>
      </c>
      <c r="M20" s="46"/>
    </row>
    <row r="21" spans="2:13" ht="175.5">
      <c r="B21" s="66"/>
      <c r="C21" s="67"/>
      <c r="D21" s="67" t="s">
        <v>98</v>
      </c>
      <c r="E21" s="67" t="s">
        <v>186</v>
      </c>
      <c r="F21" s="67" t="s">
        <v>188</v>
      </c>
      <c r="G21" s="74" t="s">
        <v>192</v>
      </c>
      <c r="H21" s="67" t="s">
        <v>216</v>
      </c>
      <c r="I21" s="74" t="s">
        <v>226</v>
      </c>
      <c r="J21" s="67" t="s">
        <v>277</v>
      </c>
      <c r="K21" s="67"/>
      <c r="L21" s="76" t="s">
        <v>201</v>
      </c>
      <c r="M21" s="46"/>
    </row>
    <row r="22" spans="2:13" ht="54">
      <c r="B22" s="66"/>
      <c r="C22" s="67"/>
      <c r="D22" s="67" t="s">
        <v>242</v>
      </c>
      <c r="E22" s="67" t="s">
        <v>243</v>
      </c>
      <c r="F22" s="67" t="s">
        <v>244</v>
      </c>
      <c r="G22" s="74" t="s">
        <v>245</v>
      </c>
      <c r="H22" s="67" t="s">
        <v>247</v>
      </c>
      <c r="I22" s="73"/>
      <c r="J22" s="67" t="s">
        <v>277</v>
      </c>
      <c r="K22" s="67" t="s">
        <v>248</v>
      </c>
      <c r="L22" s="83" t="s">
        <v>246</v>
      </c>
      <c r="M22" s="46"/>
    </row>
    <row r="23" spans="2:13" ht="33">
      <c r="B23" s="66"/>
      <c r="C23" s="67"/>
      <c r="D23" s="67" t="s">
        <v>271</v>
      </c>
      <c r="E23" s="67" t="s">
        <v>273</v>
      </c>
      <c r="F23" s="67" t="s">
        <v>274</v>
      </c>
      <c r="G23" s="74" t="s">
        <v>275</v>
      </c>
      <c r="H23" s="67" t="s">
        <v>276</v>
      </c>
      <c r="I23" s="73"/>
      <c r="J23" s="67" t="s">
        <v>277</v>
      </c>
      <c r="K23" s="67"/>
      <c r="L23" s="83" t="s">
        <v>272</v>
      </c>
      <c r="M23" s="46"/>
    </row>
    <row r="24" spans="2:13" ht="33">
      <c r="B24" s="66"/>
      <c r="C24" s="67"/>
      <c r="D24" s="67" t="s">
        <v>98</v>
      </c>
      <c r="E24" s="67" t="s">
        <v>278</v>
      </c>
      <c r="F24" s="67"/>
      <c r="G24" s="73"/>
      <c r="H24" s="67" t="s">
        <v>280</v>
      </c>
      <c r="I24" s="73"/>
      <c r="J24" s="67"/>
      <c r="K24" s="67"/>
      <c r="L24" s="83" t="s">
        <v>279</v>
      </c>
      <c r="M24" s="46"/>
    </row>
    <row r="25" spans="2:13" ht="16.5">
      <c r="B25" s="66"/>
      <c r="C25" s="67"/>
      <c r="D25" s="67"/>
      <c r="E25" s="67"/>
      <c r="F25" s="67"/>
      <c r="G25" s="67"/>
      <c r="H25" s="67"/>
      <c r="I25" s="67"/>
      <c r="J25" s="67"/>
      <c r="K25" s="67"/>
      <c r="L25" s="77"/>
      <c r="M25" s="46"/>
    </row>
    <row r="26" spans="2:13">
      <c r="B26" s="66"/>
      <c r="C26" s="67"/>
      <c r="D26" s="67"/>
      <c r="E26" s="67"/>
      <c r="F26" s="67"/>
      <c r="G26" s="67"/>
      <c r="H26" s="67"/>
      <c r="I26" s="67"/>
      <c r="J26" s="67"/>
      <c r="K26" s="67"/>
      <c r="L26" s="74"/>
    </row>
    <row r="27" spans="2:13">
      <c r="L27" s="75"/>
    </row>
    <row r="28" spans="2:13">
      <c r="L28" s="75"/>
    </row>
    <row r="29" spans="2:13">
      <c r="L29" s="7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3.5"/>
  <cols>
    <col min="1" max="1" width="2.75" style="24" customWidth="1"/>
    <col min="2" max="2" width="10.25" style="24" customWidth="1"/>
    <col min="3" max="3" width="3.875" style="24" customWidth="1"/>
    <col min="4" max="4" width="5.375" style="24" bestFit="1" customWidth="1"/>
    <col min="5" max="5" width="24.875" style="24" customWidth="1"/>
    <col min="6" max="6" width="30.625" style="24" customWidth="1"/>
    <col min="7" max="7" width="11.375" style="24" customWidth="1"/>
    <col min="8" max="8" width="58.375" style="24" customWidth="1"/>
    <col min="9" max="9" width="27.25" style="24" customWidth="1"/>
    <col min="10" max="10" width="11.875" style="24" customWidth="1"/>
    <col min="11" max="11" width="9.5" style="24" customWidth="1"/>
    <col min="12" max="12" width="24.125" style="24" customWidth="1"/>
    <col min="13" max="13" width="30.375" style="24" customWidth="1"/>
    <col min="14" max="16384" width="9" style="24"/>
  </cols>
  <sheetData>
    <row r="1" spans="2:12">
      <c r="B1" s="24" t="s">
        <v>45</v>
      </c>
    </row>
    <row r="10" spans="2:12">
      <c r="B10" s="25" t="s">
        <v>46</v>
      </c>
      <c r="C10" s="26"/>
      <c r="D10" s="26"/>
      <c r="E10" s="27"/>
    </row>
    <row r="11" spans="2:12">
      <c r="B11" s="28" t="s">
        <v>110</v>
      </c>
      <c r="C11" s="29"/>
      <c r="D11" s="29"/>
      <c r="E11" s="27"/>
    </row>
    <row r="12" spans="2:12" ht="11.25" customHeight="1"/>
    <row r="13" spans="2:12">
      <c r="B13" s="30" t="s">
        <v>48</v>
      </c>
      <c r="C13" s="30" t="s">
        <v>49</v>
      </c>
      <c r="D13" s="30" t="s">
        <v>184</v>
      </c>
      <c r="E13" s="30" t="s">
        <v>50</v>
      </c>
      <c r="F13" s="30" t="s">
        <v>51</v>
      </c>
      <c r="G13" s="30" t="s">
        <v>67</v>
      </c>
      <c r="H13" s="30" t="s">
        <v>53</v>
      </c>
      <c r="I13" s="30" t="s">
        <v>54</v>
      </c>
      <c r="J13" s="30" t="s">
        <v>55</v>
      </c>
      <c r="K13" s="30" t="s">
        <v>56</v>
      </c>
      <c r="L13" s="30" t="s">
        <v>57</v>
      </c>
    </row>
    <row r="14" spans="2:12">
      <c r="B14" s="31" t="s">
        <v>111</v>
      </c>
      <c r="C14" s="65"/>
      <c r="D14" s="67" t="s">
        <v>271</v>
      </c>
      <c r="E14" s="65"/>
      <c r="F14" s="65"/>
      <c r="G14" s="65"/>
      <c r="H14" s="65"/>
      <c r="I14" s="65"/>
      <c r="J14" s="65"/>
      <c r="K14" s="65"/>
      <c r="L14" s="65"/>
    </row>
    <row r="15" spans="2:12">
      <c r="B15" s="65"/>
      <c r="C15" s="65"/>
      <c r="D15" s="65"/>
      <c r="E15" s="65"/>
      <c r="F15" s="65"/>
      <c r="G15" s="65"/>
      <c r="H15" s="65"/>
      <c r="I15" s="65"/>
      <c r="J15" s="65"/>
      <c r="K15" s="65"/>
      <c r="L15" s="65"/>
    </row>
    <row r="16" spans="2:12">
      <c r="B16" s="65"/>
      <c r="C16" s="65"/>
      <c r="D16" s="65"/>
      <c r="E16" s="65"/>
      <c r="F16" s="65"/>
      <c r="G16" s="65"/>
      <c r="H16" s="65"/>
      <c r="I16" s="65"/>
      <c r="J16" s="65"/>
      <c r="K16" s="65"/>
      <c r="L16" s="65"/>
    </row>
    <row r="17" spans="2:12">
      <c r="B17" s="65"/>
      <c r="C17" s="65"/>
      <c r="D17" s="65"/>
      <c r="E17" s="65"/>
      <c r="F17" s="65"/>
      <c r="G17" s="65"/>
      <c r="H17" s="65"/>
      <c r="I17" s="65"/>
      <c r="J17" s="65"/>
      <c r="K17" s="65"/>
      <c r="L17" s="65"/>
    </row>
    <row r="18" spans="2:12">
      <c r="B18" s="65"/>
      <c r="C18" s="65"/>
      <c r="D18" s="65"/>
      <c r="E18" s="65"/>
      <c r="F18" s="65"/>
      <c r="G18" s="65"/>
      <c r="H18" s="65"/>
      <c r="I18" s="65"/>
      <c r="J18" s="65"/>
      <c r="K18" s="65"/>
      <c r="L18" s="65"/>
    </row>
    <row r="19" spans="2:12">
      <c r="B19" s="65"/>
      <c r="C19" s="65"/>
      <c r="D19" s="65"/>
      <c r="E19" s="65"/>
      <c r="F19" s="65"/>
      <c r="G19" s="65"/>
      <c r="H19" s="65"/>
      <c r="I19" s="65"/>
      <c r="J19" s="65"/>
      <c r="K19" s="65"/>
      <c r="L19" s="65"/>
    </row>
    <row r="20" spans="2:12">
      <c r="B20" s="65"/>
      <c r="C20" s="65"/>
      <c r="D20" s="65"/>
      <c r="E20" s="65"/>
      <c r="F20" s="65"/>
      <c r="G20" s="65"/>
      <c r="H20" s="65"/>
      <c r="I20" s="65"/>
      <c r="J20" s="65"/>
      <c r="K20" s="65"/>
      <c r="L20" s="65"/>
    </row>
    <row r="21" spans="2:12">
      <c r="B21" s="65"/>
      <c r="C21" s="65"/>
      <c r="D21" s="65"/>
      <c r="E21" s="65"/>
      <c r="F21" s="65"/>
      <c r="G21" s="65"/>
      <c r="H21" s="65"/>
      <c r="I21" s="65"/>
      <c r="J21" s="65"/>
      <c r="K21" s="65"/>
      <c r="L21" s="65"/>
    </row>
    <row r="22" spans="2:12">
      <c r="B22" s="65"/>
      <c r="C22" s="65"/>
      <c r="D22" s="65"/>
      <c r="E22" s="65"/>
      <c r="F22" s="65"/>
      <c r="G22" s="65"/>
      <c r="H22" s="65"/>
      <c r="I22" s="65"/>
      <c r="J22" s="65"/>
      <c r="K22" s="65"/>
      <c r="L22" s="65"/>
    </row>
    <row r="23" spans="2:12">
      <c r="B23" s="65"/>
      <c r="C23" s="65"/>
      <c r="D23" s="65"/>
      <c r="E23" s="65"/>
      <c r="F23" s="65"/>
      <c r="G23" s="65"/>
      <c r="H23" s="65"/>
      <c r="I23" s="65"/>
      <c r="J23" s="65"/>
      <c r="K23" s="65"/>
      <c r="L23" s="65"/>
    </row>
    <row r="24" spans="2:12">
      <c r="B24" s="65"/>
      <c r="C24" s="65"/>
      <c r="D24" s="65"/>
      <c r="E24" s="65"/>
      <c r="F24" s="65"/>
      <c r="G24" s="65"/>
      <c r="H24" s="65"/>
      <c r="I24" s="65"/>
      <c r="J24" s="65"/>
      <c r="K24" s="65"/>
      <c r="L24" s="65"/>
    </row>
    <row r="25" spans="2:12">
      <c r="B25" s="65"/>
      <c r="C25" s="65"/>
      <c r="D25" s="65"/>
      <c r="E25" s="65"/>
      <c r="F25" s="65"/>
      <c r="G25" s="65"/>
      <c r="H25" s="65"/>
      <c r="I25" s="65"/>
      <c r="J25" s="65"/>
      <c r="K25" s="65"/>
      <c r="L25" s="6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3" customWidth="1"/>
    <col min="2" max="2" width="10.5" style="3" bestFit="1" customWidth="1"/>
    <col min="3" max="3" width="11.25" style="8" bestFit="1" customWidth="1"/>
    <col min="4" max="4" width="56.625" style="3" customWidth="1"/>
    <col min="5" max="5" width="61.25" style="3" customWidth="1"/>
    <col min="6" max="6" width="11.125" style="8" bestFit="1" customWidth="1"/>
    <col min="7" max="7" width="61.25" style="3" customWidth="1"/>
    <col min="8" max="8" width="11.125" style="3" bestFit="1" customWidth="1"/>
    <col min="9" max="9" width="4.5" style="3" customWidth="1"/>
    <col min="10" max="10" width="9" style="3"/>
    <col min="11" max="11" width="9" style="3" customWidth="1"/>
    <col min="12" max="16384" width="9" style="3"/>
  </cols>
  <sheetData>
    <row r="2" spans="2:9">
      <c r="B2" s="5" t="s">
        <v>15</v>
      </c>
      <c r="C2" s="4" t="str">
        <f ca="1">"WK"&amp;WEEKNUM(TODAY())&amp;" '"&amp;RIGHT(YEAR(TODAY()),2)</f>
        <v>WK2 '26</v>
      </c>
    </row>
    <row r="4" spans="2:9">
      <c r="B4" s="21" t="s">
        <v>18</v>
      </c>
      <c r="C4" s="4" t="s">
        <v>31</v>
      </c>
      <c r="D4" s="22" t="s">
        <v>11</v>
      </c>
      <c r="E4" s="21" t="s">
        <v>9</v>
      </c>
      <c r="F4" s="21" t="s">
        <v>10</v>
      </c>
      <c r="G4" s="21" t="s">
        <v>28</v>
      </c>
      <c r="H4" s="21" t="s">
        <v>10</v>
      </c>
      <c r="I4" s="23"/>
    </row>
    <row r="5" spans="2:9" ht="132">
      <c r="B5" s="164" t="s">
        <v>32</v>
      </c>
      <c r="C5" s="164" t="s">
        <v>33</v>
      </c>
      <c r="D5" s="167" t="s">
        <v>145</v>
      </c>
      <c r="E5" s="4" t="s">
        <v>142</v>
      </c>
      <c r="F5" s="4" t="s">
        <v>143</v>
      </c>
      <c r="G5" s="4" t="s">
        <v>141</v>
      </c>
      <c r="H5" s="4" t="s">
        <v>143</v>
      </c>
    </row>
    <row r="6" spans="2:9" ht="396">
      <c r="B6" s="165"/>
      <c r="C6" s="165"/>
      <c r="D6" s="167"/>
      <c r="E6" s="4" t="s">
        <v>168</v>
      </c>
      <c r="F6" s="4" t="s">
        <v>165</v>
      </c>
      <c r="G6" s="4" t="s">
        <v>167</v>
      </c>
      <c r="H6" s="4" t="s">
        <v>165</v>
      </c>
    </row>
    <row r="7" spans="2:9" ht="396">
      <c r="B7" s="165"/>
      <c r="C7" s="165"/>
      <c r="D7" s="167"/>
      <c r="E7" s="4" t="s">
        <v>172</v>
      </c>
      <c r="F7" s="4" t="s">
        <v>170</v>
      </c>
      <c r="G7" s="4" t="s">
        <v>173</v>
      </c>
      <c r="H7" s="4" t="s">
        <v>170</v>
      </c>
    </row>
    <row r="8" spans="2:9" ht="409.5">
      <c r="B8" s="165"/>
      <c r="C8" s="165"/>
      <c r="D8" s="167"/>
      <c r="E8" s="4" t="s">
        <v>178</v>
      </c>
      <c r="F8" s="4" t="s">
        <v>179</v>
      </c>
      <c r="G8" s="4"/>
      <c r="H8" s="4"/>
    </row>
    <row r="9" spans="2:9" ht="363">
      <c r="B9" s="165"/>
      <c r="C9" s="165"/>
      <c r="D9" s="167"/>
      <c r="E9" s="4" t="s">
        <v>198</v>
      </c>
      <c r="F9" s="4"/>
      <c r="G9" s="4" t="s">
        <v>195</v>
      </c>
      <c r="H9" s="4" t="s">
        <v>194</v>
      </c>
    </row>
    <row r="10" spans="2:9" ht="396">
      <c r="B10" s="165"/>
      <c r="C10" s="165"/>
      <c r="D10" s="167"/>
      <c r="E10" s="4" t="s">
        <v>212</v>
      </c>
      <c r="F10" s="4" t="s">
        <v>211</v>
      </c>
      <c r="G10" s="4" t="s">
        <v>210</v>
      </c>
      <c r="H10" s="4" t="s">
        <v>211</v>
      </c>
    </row>
    <row r="11" spans="2:9" ht="409.5">
      <c r="B11" s="165"/>
      <c r="C11" s="165"/>
      <c r="D11" s="167"/>
      <c r="E11" s="4" t="s">
        <v>233</v>
      </c>
      <c r="F11" s="4" t="s">
        <v>230</v>
      </c>
      <c r="G11" s="4" t="s">
        <v>231</v>
      </c>
      <c r="H11" s="4" t="s">
        <v>230</v>
      </c>
    </row>
    <row r="12" spans="2:9">
      <c r="B12" s="165"/>
      <c r="C12" s="166"/>
      <c r="D12" s="167"/>
      <c r="E12" s="4"/>
      <c r="F12" s="4"/>
      <c r="G12" s="4"/>
      <c r="H12" s="4"/>
    </row>
    <row r="13" spans="2:9" ht="132">
      <c r="B13" s="165"/>
      <c r="C13" s="168" t="s">
        <v>34</v>
      </c>
      <c r="D13" s="168" t="s">
        <v>144</v>
      </c>
      <c r="E13" s="4" t="s">
        <v>166</v>
      </c>
      <c r="F13" s="4" t="s">
        <v>165</v>
      </c>
      <c r="G13" s="4"/>
      <c r="H13" s="4" t="s">
        <v>165</v>
      </c>
    </row>
    <row r="14" spans="2:9" ht="198">
      <c r="B14" s="165"/>
      <c r="C14" s="169"/>
      <c r="D14" s="169"/>
      <c r="E14" s="4" t="s">
        <v>180</v>
      </c>
      <c r="F14" s="4" t="s">
        <v>179</v>
      </c>
      <c r="G14" s="4"/>
      <c r="H14" s="4"/>
    </row>
    <row r="15" spans="2:9" ht="297">
      <c r="B15" s="165"/>
      <c r="C15" s="169"/>
      <c r="D15" s="169"/>
      <c r="E15" s="4" t="s">
        <v>197</v>
      </c>
      <c r="F15" s="4"/>
      <c r="G15" s="4" t="s">
        <v>196</v>
      </c>
      <c r="H15" s="4" t="s">
        <v>194</v>
      </c>
    </row>
    <row r="16" spans="2:9" ht="99">
      <c r="B16" s="165"/>
      <c r="C16" s="169"/>
      <c r="D16" s="169"/>
      <c r="E16" s="4" t="s">
        <v>213</v>
      </c>
      <c r="F16" s="4" t="s">
        <v>211</v>
      </c>
      <c r="G16" s="4" t="s">
        <v>214</v>
      </c>
      <c r="H16" s="4" t="s">
        <v>211</v>
      </c>
    </row>
    <row r="17" spans="2:8" ht="132">
      <c r="B17" s="165"/>
      <c r="C17" s="169"/>
      <c r="D17" s="169"/>
      <c r="E17" s="4" t="s">
        <v>234</v>
      </c>
      <c r="F17" s="4" t="s">
        <v>230</v>
      </c>
      <c r="G17" s="4" t="s">
        <v>232</v>
      </c>
      <c r="H17" s="4" t="s">
        <v>230</v>
      </c>
    </row>
    <row r="18" spans="2:8">
      <c r="B18" s="166"/>
      <c r="C18" s="170"/>
      <c r="D18" s="170"/>
      <c r="E18" s="4"/>
      <c r="F18" s="4"/>
      <c r="G18" s="4"/>
      <c r="H18" s="4"/>
    </row>
    <row r="19" spans="2:8" ht="49.5">
      <c r="B19" s="4"/>
      <c r="C19" s="4"/>
      <c r="D19" s="4" t="s">
        <v>43</v>
      </c>
      <c r="E19" s="4"/>
      <c r="F19" s="4"/>
      <c r="G19" s="4"/>
      <c r="H19" s="4"/>
    </row>
    <row r="20" spans="2:8" ht="49.5">
      <c r="B20" s="4"/>
      <c r="C20" s="4"/>
      <c r="D20" s="4" t="s">
        <v>44</v>
      </c>
      <c r="E20" s="4"/>
      <c r="F20" s="4"/>
      <c r="G20" s="4"/>
      <c r="H20" s="4"/>
    </row>
    <row r="21" spans="2:8">
      <c r="B21" s="4"/>
      <c r="C21" s="4"/>
      <c r="D21" s="4"/>
      <c r="E21" s="4"/>
      <c r="F21" s="4"/>
      <c r="G21" s="4"/>
      <c r="H21" s="4"/>
    </row>
    <row r="22" spans="2:8">
      <c r="B22" s="4"/>
      <c r="C22" s="4"/>
      <c r="D22" s="4"/>
      <c r="E22" s="4"/>
      <c r="F22" s="4"/>
      <c r="G22" s="4"/>
      <c r="H22" s="4"/>
    </row>
    <row r="23" spans="2:8">
      <c r="B23" s="4"/>
      <c r="C23" s="4"/>
      <c r="D23" s="4"/>
      <c r="E23" s="4"/>
      <c r="F23" s="4"/>
      <c r="G23" s="4"/>
      <c r="H23" s="4"/>
    </row>
    <row r="24" spans="2:8">
      <c r="B24" s="4"/>
      <c r="C24" s="4"/>
      <c r="D24" s="4"/>
      <c r="E24" s="4"/>
      <c r="F24" s="4"/>
      <c r="G24" s="4"/>
      <c r="H24" s="4"/>
    </row>
    <row r="25" spans="2:8">
      <c r="B25" s="4"/>
      <c r="C25" s="4"/>
      <c r="D25" s="4"/>
      <c r="E25" s="4"/>
      <c r="F25" s="4"/>
      <c r="G25" s="4"/>
      <c r="H25" s="4"/>
    </row>
    <row r="26" spans="2:8">
      <c r="B26" s="4"/>
      <c r="C26" s="4"/>
      <c r="D26" s="4"/>
      <c r="E26" s="4"/>
      <c r="F26" s="4"/>
      <c r="G26" s="4"/>
      <c r="H26" s="4"/>
    </row>
    <row r="29" spans="2:8">
      <c r="B29" s="20"/>
    </row>
    <row r="30" spans="2:8">
      <c r="B30" s="20"/>
    </row>
    <row r="84" spans="5:5">
      <c r="E84" s="3" t="s">
        <v>12</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24" customWidth="1"/>
    <col min="2" max="2" width="10.25" style="24" customWidth="1"/>
    <col min="3" max="3" width="3.875" style="24" customWidth="1"/>
    <col min="4" max="4" width="24.875" style="24" customWidth="1"/>
    <col min="5" max="5" width="30.625" style="24" customWidth="1"/>
    <col min="6" max="6" width="11.375" style="24" customWidth="1"/>
    <col min="7" max="7" width="26.25" style="24" customWidth="1"/>
    <col min="8" max="8" width="27.25" style="24" customWidth="1"/>
    <col min="9" max="9" width="8.25" style="24" customWidth="1"/>
    <col min="10" max="10" width="9.5" style="24" customWidth="1"/>
    <col min="11" max="11" width="24.125" style="24" customWidth="1"/>
    <col min="12" max="16384" width="9" style="24"/>
  </cols>
  <sheetData>
    <row r="1" spans="2:11">
      <c r="B1" s="24" t="s">
        <v>45</v>
      </c>
    </row>
    <row r="11" spans="2:11">
      <c r="B11" s="25" t="s">
        <v>46</v>
      </c>
      <c r="C11" s="26"/>
      <c r="D11" s="27"/>
    </row>
    <row r="12" spans="2:11">
      <c r="B12" s="28" t="s">
        <v>47</v>
      </c>
      <c r="C12" s="29"/>
      <c r="D12" s="27"/>
    </row>
    <row r="13" spans="2:11" ht="11.25" customHeight="1"/>
    <row r="14" spans="2:11">
      <c r="B14" s="30" t="s">
        <v>48</v>
      </c>
      <c r="C14" s="30" t="s">
        <v>49</v>
      </c>
      <c r="D14" s="30" t="s">
        <v>50</v>
      </c>
      <c r="E14" s="30" t="s">
        <v>51</v>
      </c>
      <c r="F14" s="30" t="s">
        <v>52</v>
      </c>
      <c r="G14" s="30" t="s">
        <v>53</v>
      </c>
      <c r="H14" s="30" t="s">
        <v>54</v>
      </c>
      <c r="I14" s="30" t="s">
        <v>55</v>
      </c>
      <c r="J14" s="30" t="s">
        <v>56</v>
      </c>
      <c r="K14" s="30" t="s">
        <v>57</v>
      </c>
    </row>
    <row r="15" spans="2:11" ht="40.5">
      <c r="B15" s="31" t="s">
        <v>58</v>
      </c>
      <c r="C15" s="32">
        <v>1</v>
      </c>
      <c r="D15" s="32" t="s">
        <v>59</v>
      </c>
      <c r="E15" s="32" t="s">
        <v>60</v>
      </c>
      <c r="F15" s="32" t="s">
        <v>61</v>
      </c>
      <c r="G15" s="32" t="s">
        <v>62</v>
      </c>
      <c r="H15" s="32" t="s">
        <v>63</v>
      </c>
      <c r="I15" s="32" t="s">
        <v>64</v>
      </c>
      <c r="J15" s="32" t="s">
        <v>65</v>
      </c>
      <c r="K15" s="32" t="s">
        <v>66</v>
      </c>
    </row>
    <row r="16" spans="2:11">
      <c r="B16" s="33"/>
      <c r="C16" s="32"/>
      <c r="D16" s="32"/>
      <c r="E16" s="32"/>
      <c r="F16" s="32"/>
      <c r="G16" s="32"/>
      <c r="H16" s="32"/>
      <c r="I16" s="32"/>
      <c r="J16" s="32"/>
      <c r="K16" s="32"/>
    </row>
    <row r="17" spans="2:11">
      <c r="B17" s="33"/>
      <c r="C17" s="32"/>
      <c r="D17" s="32"/>
      <c r="E17" s="32"/>
      <c r="F17" s="32"/>
      <c r="G17" s="32"/>
      <c r="H17" s="32"/>
      <c r="I17" s="32"/>
      <c r="J17" s="32"/>
      <c r="K17" s="32"/>
    </row>
    <row r="18" spans="2:11">
      <c r="B18" s="33"/>
      <c r="C18" s="32"/>
      <c r="D18" s="32"/>
      <c r="E18" s="32"/>
      <c r="F18" s="32"/>
      <c r="G18" s="32"/>
      <c r="H18" s="32"/>
      <c r="I18" s="32"/>
      <c r="J18" s="32"/>
      <c r="K18" s="32"/>
    </row>
    <row r="19" spans="2:11">
      <c r="B19" s="33"/>
      <c r="C19" s="32"/>
      <c r="D19" s="32"/>
      <c r="E19" s="32"/>
      <c r="F19" s="32"/>
      <c r="G19" s="32"/>
      <c r="H19" s="32"/>
      <c r="I19" s="32"/>
      <c r="J19" s="32"/>
      <c r="K19" s="32"/>
    </row>
    <row r="20" spans="2:11">
      <c r="B20" s="33"/>
      <c r="C20" s="32"/>
      <c r="D20" s="32"/>
      <c r="E20" s="32"/>
      <c r="F20" s="32"/>
      <c r="G20" s="32"/>
      <c r="H20" s="32"/>
      <c r="I20" s="32"/>
      <c r="J20" s="32"/>
      <c r="K20" s="32"/>
    </row>
    <row r="21" spans="2:11">
      <c r="B21" s="33"/>
      <c r="C21" s="32"/>
      <c r="D21" s="32"/>
      <c r="E21" s="32"/>
      <c r="F21" s="32"/>
      <c r="G21" s="32"/>
      <c r="H21" s="32"/>
      <c r="I21" s="32"/>
      <c r="J21" s="32"/>
      <c r="K21" s="32"/>
    </row>
    <row r="22" spans="2:11">
      <c r="B22" s="33"/>
      <c r="C22" s="32"/>
      <c r="D22" s="32"/>
      <c r="E22" s="32"/>
      <c r="F22" s="32"/>
      <c r="G22" s="32"/>
      <c r="H22" s="32"/>
      <c r="I22" s="32"/>
      <c r="J22" s="32"/>
      <c r="K22" s="32"/>
    </row>
    <row r="23" spans="2:11">
      <c r="B23" s="33"/>
      <c r="C23" s="32"/>
      <c r="D23" s="32"/>
      <c r="E23" s="32"/>
      <c r="F23" s="32"/>
      <c r="G23" s="32"/>
      <c r="H23" s="32"/>
      <c r="I23" s="32"/>
      <c r="J23" s="32"/>
      <c r="K23" s="32"/>
    </row>
    <row r="24" spans="2:11">
      <c r="B24" s="33"/>
      <c r="C24" s="32"/>
      <c r="D24" s="32"/>
      <c r="E24" s="32"/>
      <c r="F24" s="32"/>
      <c r="G24" s="32"/>
      <c r="H24" s="32"/>
      <c r="I24" s="32"/>
      <c r="J24" s="32"/>
      <c r="K24" s="32"/>
    </row>
    <row r="25" spans="2:11">
      <c r="B25" s="33"/>
      <c r="C25" s="32"/>
      <c r="D25" s="32"/>
      <c r="E25" s="32"/>
      <c r="F25" s="32"/>
      <c r="G25" s="32"/>
      <c r="H25" s="32"/>
      <c r="I25" s="32"/>
      <c r="J25" s="32"/>
      <c r="K25" s="32"/>
    </row>
    <row r="26" spans="2:11">
      <c r="B26" s="33"/>
      <c r="C26" s="32"/>
      <c r="D26" s="32"/>
      <c r="E26" s="32"/>
      <c r="F26" s="32"/>
      <c r="G26" s="32"/>
      <c r="H26" s="32"/>
      <c r="I26" s="32"/>
      <c r="J26" s="32"/>
      <c r="K26" s="32"/>
    </row>
    <row r="27" spans="2:11">
      <c r="B27" s="33"/>
      <c r="C27" s="32"/>
      <c r="D27" s="32"/>
      <c r="E27" s="32"/>
      <c r="F27" s="32"/>
      <c r="G27" s="32"/>
      <c r="H27" s="32"/>
      <c r="I27" s="32"/>
      <c r="J27" s="32"/>
      <c r="K27" s="32"/>
    </row>
    <row r="28" spans="2:11">
      <c r="B28" s="33"/>
      <c r="C28" s="32"/>
      <c r="D28" s="32"/>
      <c r="E28" s="32"/>
      <c r="F28" s="32"/>
      <c r="G28" s="32"/>
      <c r="H28" s="32"/>
      <c r="I28" s="32"/>
      <c r="J28" s="32"/>
      <c r="K28" s="32"/>
    </row>
    <row r="29" spans="2:11">
      <c r="B29" s="33"/>
      <c r="C29" s="32"/>
      <c r="D29" s="32"/>
      <c r="E29" s="32"/>
      <c r="F29" s="32"/>
      <c r="G29" s="32"/>
      <c r="H29" s="32"/>
      <c r="I29" s="32"/>
      <c r="J29" s="32"/>
      <c r="K29" s="32"/>
    </row>
    <row r="30" spans="2:11">
      <c r="B30" s="33"/>
      <c r="C30" s="32"/>
      <c r="D30" s="32"/>
      <c r="E30" s="32"/>
      <c r="F30" s="32"/>
      <c r="G30" s="32"/>
      <c r="H30" s="32"/>
      <c r="I30" s="32"/>
      <c r="J30" s="32"/>
      <c r="K30" s="32"/>
    </row>
    <row r="31" spans="2:11">
      <c r="B31" s="33"/>
      <c r="C31" s="32"/>
      <c r="D31" s="32"/>
      <c r="E31" s="32"/>
      <c r="F31" s="32"/>
      <c r="G31" s="32"/>
      <c r="H31" s="32"/>
      <c r="I31" s="32"/>
      <c r="J31" s="32"/>
      <c r="K31" s="32"/>
    </row>
    <row r="32" spans="2:11">
      <c r="B32" s="33"/>
      <c r="C32" s="32"/>
      <c r="D32" s="32"/>
      <c r="E32" s="32"/>
      <c r="F32" s="32"/>
      <c r="G32" s="32"/>
      <c r="H32" s="32"/>
      <c r="I32" s="32"/>
      <c r="J32" s="32"/>
      <c r="K32" s="32"/>
    </row>
    <row r="33" spans="2:11">
      <c r="B33" s="34"/>
      <c r="C33" s="32"/>
      <c r="D33" s="32"/>
      <c r="E33" s="32"/>
      <c r="F33" s="32"/>
      <c r="G33" s="32"/>
      <c r="H33" s="32"/>
      <c r="I33" s="32"/>
      <c r="J33" s="32"/>
      <c r="K33" s="3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222C7-C482-402B-A61B-83CD36DBD7F6}">
  <sheetPr>
    <pageSetUpPr fitToPage="1"/>
  </sheetPr>
  <dimension ref="B1:M107"/>
  <sheetViews>
    <sheetView showGridLines="0" zoomScale="50" zoomScaleNormal="50" workbookViewId="0">
      <pane ySplit="3" topLeftCell="A4" activePane="bottomLeft" state="frozen"/>
      <selection pane="bottomLeft" activeCell="G21" sqref="G21:G28"/>
    </sheetView>
  </sheetViews>
  <sheetFormatPr defaultColWidth="10" defaultRowHeight="20.25"/>
  <cols>
    <col min="1" max="1" width="4" style="11" customWidth="1"/>
    <col min="2" max="2" width="18.125" style="11" customWidth="1"/>
    <col min="3" max="3" width="10.375" style="11" bestFit="1" customWidth="1"/>
    <col min="4" max="4" width="9.625" style="9" bestFit="1" customWidth="1"/>
    <col min="5" max="5" width="49.75" style="13" customWidth="1"/>
    <col min="6" max="6" width="49.75" style="15" customWidth="1"/>
    <col min="7" max="9" width="49.75" style="14" customWidth="1"/>
    <col min="10" max="16384" width="10" style="11"/>
  </cols>
  <sheetData>
    <row r="1" spans="2:13" s="9" customFormat="1">
      <c r="E1" s="10"/>
      <c r="F1" s="10"/>
      <c r="G1" s="10"/>
      <c r="H1" s="10"/>
      <c r="I1" s="10"/>
    </row>
    <row r="2" spans="2:13" s="9" customFormat="1">
      <c r="B2" s="187">
        <v>2026</v>
      </c>
      <c r="E2" s="10"/>
      <c r="F2" s="10"/>
      <c r="G2" s="10"/>
      <c r="H2" s="10"/>
      <c r="I2" s="10"/>
    </row>
    <row r="3" spans="2:13" s="9" customFormat="1">
      <c r="B3" s="188">
        <v>0</v>
      </c>
      <c r="C3" s="186"/>
      <c r="D3" s="17"/>
      <c r="E3" s="18" t="s">
        <v>3</v>
      </c>
      <c r="F3" s="18" t="s">
        <v>4</v>
      </c>
      <c r="G3" s="18" t="s">
        <v>5</v>
      </c>
      <c r="H3" s="18" t="s">
        <v>6</v>
      </c>
      <c r="I3" s="19" t="s">
        <v>7</v>
      </c>
    </row>
    <row r="4" spans="2:13" s="9" customFormat="1" ht="20.25" customHeight="1">
      <c r="B4" s="173" t="str">
        <f>IF(OR(C4&lt;1,NOT(ISNUMBER(C4))),"",
TEXT(
  DATE($B$2,1,4)
  - WEEKDAY(DATE($B$2,1,4),1)
  + 1
  + (C4-1)*7,
"mm.dd")
&amp; " ~ " &amp;
TEXT(
  DATE($B$2,1,4)
  - WEEKDAY(DATE($B$2,1,4),1)
  + 7
  + (C4-1)*7,
"mm.dd"))</f>
        <v>01.04 ~ 01.10</v>
      </c>
      <c r="C4" s="173">
        <f>B3+1</f>
        <v>1</v>
      </c>
      <c r="D4" s="172">
        <v>0.375</v>
      </c>
      <c r="E4" s="175" t="s">
        <v>251</v>
      </c>
      <c r="F4" s="180" t="s">
        <v>289</v>
      </c>
      <c r="G4" s="175" t="s">
        <v>251</v>
      </c>
      <c r="H4" s="175" t="s">
        <v>251</v>
      </c>
      <c r="I4" s="175" t="s">
        <v>251</v>
      </c>
      <c r="L4" s="11"/>
      <c r="M4" s="11"/>
    </row>
    <row r="5" spans="2:13" s="9" customFormat="1">
      <c r="B5" s="174"/>
      <c r="C5" s="174"/>
      <c r="D5" s="172"/>
      <c r="E5" s="176"/>
      <c r="F5" s="181"/>
      <c r="G5" s="176"/>
      <c r="H5" s="176"/>
      <c r="I5" s="176"/>
      <c r="L5" s="11"/>
      <c r="M5" s="11"/>
    </row>
    <row r="6" spans="2:13" s="9" customFormat="1">
      <c r="B6" s="174"/>
      <c r="C6" s="174"/>
      <c r="D6" s="172">
        <v>0.41666666666666669</v>
      </c>
      <c r="E6" s="176"/>
      <c r="F6" s="181"/>
      <c r="G6" s="176"/>
      <c r="H6" s="176"/>
      <c r="I6" s="176"/>
      <c r="L6" s="11"/>
      <c r="M6" s="11"/>
    </row>
    <row r="7" spans="2:13" s="9" customFormat="1">
      <c r="B7" s="174"/>
      <c r="C7" s="174"/>
      <c r="D7" s="172"/>
      <c r="E7" s="176"/>
      <c r="F7" s="181"/>
      <c r="G7" s="176"/>
      <c r="H7" s="176"/>
      <c r="I7" s="176"/>
      <c r="L7" s="11"/>
      <c r="M7" s="11"/>
    </row>
    <row r="8" spans="2:13" s="9" customFormat="1">
      <c r="B8" s="174"/>
      <c r="C8" s="174"/>
      <c r="D8" s="172">
        <v>0.45833333333333331</v>
      </c>
      <c r="E8" s="176"/>
      <c r="F8" s="181"/>
      <c r="G8" s="176"/>
      <c r="H8" s="176"/>
      <c r="I8" s="176"/>
      <c r="L8" s="11"/>
      <c r="M8" s="11"/>
    </row>
    <row r="9" spans="2:13" s="9" customFormat="1">
      <c r="B9" s="174"/>
      <c r="C9" s="174"/>
      <c r="D9" s="172"/>
      <c r="E9" s="176"/>
      <c r="F9" s="181"/>
      <c r="G9" s="176"/>
      <c r="H9" s="176"/>
      <c r="I9" s="176"/>
      <c r="L9" s="11"/>
      <c r="M9" s="11"/>
    </row>
    <row r="10" spans="2:13" s="9" customFormat="1">
      <c r="B10" s="174"/>
      <c r="C10" s="174"/>
      <c r="D10" s="172">
        <v>0.54166666666666663</v>
      </c>
      <c r="E10" s="176"/>
      <c r="F10" s="181"/>
      <c r="G10" s="176"/>
      <c r="H10" s="176"/>
      <c r="I10" s="176"/>
      <c r="L10" s="11"/>
      <c r="M10" s="11"/>
    </row>
    <row r="11" spans="2:13" s="9" customFormat="1">
      <c r="B11" s="174"/>
      <c r="C11" s="174"/>
      <c r="D11" s="172"/>
      <c r="E11" s="177"/>
      <c r="F11" s="182"/>
      <c r="G11" s="177"/>
      <c r="H11" s="177"/>
      <c r="I11" s="177"/>
      <c r="L11" s="11"/>
      <c r="M11" s="11"/>
    </row>
    <row r="12" spans="2:13" s="9" customFormat="1" ht="20.25" customHeight="1">
      <c r="B12" s="174"/>
      <c r="C12" s="174"/>
      <c r="D12" s="172">
        <v>0.58333333333333337</v>
      </c>
      <c r="E12" s="175" t="s">
        <v>251</v>
      </c>
      <c r="F12" s="175" t="s">
        <v>251</v>
      </c>
      <c r="G12" s="171" t="s">
        <v>20</v>
      </c>
      <c r="H12" s="175" t="s">
        <v>251</v>
      </c>
      <c r="I12" s="175" t="s">
        <v>251</v>
      </c>
      <c r="L12" s="11"/>
      <c r="M12" s="11"/>
    </row>
    <row r="13" spans="2:13" s="9" customFormat="1">
      <c r="B13" s="174"/>
      <c r="C13" s="174"/>
      <c r="D13" s="172"/>
      <c r="E13" s="176"/>
      <c r="F13" s="176"/>
      <c r="G13" s="171"/>
      <c r="H13" s="176"/>
      <c r="I13" s="176"/>
      <c r="L13" s="11"/>
      <c r="M13" s="11"/>
    </row>
    <row r="14" spans="2:13" s="9" customFormat="1">
      <c r="B14" s="174"/>
      <c r="C14" s="174"/>
      <c r="D14" s="172">
        <v>0.625</v>
      </c>
      <c r="E14" s="176"/>
      <c r="F14" s="176"/>
      <c r="G14" s="171"/>
      <c r="H14" s="176"/>
      <c r="I14" s="176"/>
      <c r="L14" s="11"/>
      <c r="M14" s="11"/>
    </row>
    <row r="15" spans="2:13" s="9" customFormat="1">
      <c r="B15" s="174"/>
      <c r="C15" s="174"/>
      <c r="D15" s="172"/>
      <c r="E15" s="176"/>
      <c r="F15" s="176"/>
      <c r="G15" s="171"/>
      <c r="H15" s="176"/>
      <c r="I15" s="176"/>
      <c r="L15" s="11"/>
      <c r="M15" s="11"/>
    </row>
    <row r="16" spans="2:13" s="9" customFormat="1">
      <c r="B16" s="174"/>
      <c r="C16" s="174"/>
      <c r="D16" s="172">
        <v>0.66666666666666663</v>
      </c>
      <c r="E16" s="176"/>
      <c r="F16" s="176"/>
      <c r="G16" s="171"/>
      <c r="H16" s="176"/>
      <c r="I16" s="176"/>
      <c r="L16" s="11"/>
      <c r="M16" s="11"/>
    </row>
    <row r="17" spans="2:13" s="9" customFormat="1">
      <c r="B17" s="174"/>
      <c r="C17" s="174"/>
      <c r="D17" s="172"/>
      <c r="E17" s="176"/>
      <c r="F17" s="176"/>
      <c r="G17" s="171"/>
      <c r="H17" s="176"/>
      <c r="I17" s="176"/>
      <c r="L17" s="11"/>
      <c r="M17" s="11"/>
    </row>
    <row r="18" spans="2:13">
      <c r="B18" s="174"/>
      <c r="C18" s="174"/>
      <c r="D18" s="172">
        <v>0.70833333333333337</v>
      </c>
      <c r="E18" s="176"/>
      <c r="F18" s="176"/>
      <c r="G18" s="171"/>
      <c r="H18" s="176"/>
      <c r="I18" s="176"/>
    </row>
    <row r="19" spans="2:13">
      <c r="B19" s="174"/>
      <c r="C19" s="174"/>
      <c r="D19" s="172"/>
      <c r="E19" s="177"/>
      <c r="F19" s="177"/>
      <c r="G19" s="171"/>
      <c r="H19" s="177"/>
      <c r="I19" s="177"/>
    </row>
    <row r="20" spans="2:13">
      <c r="D20" s="12"/>
      <c r="E20" s="6"/>
      <c r="F20" s="6"/>
      <c r="G20" s="7"/>
      <c r="H20" s="6"/>
      <c r="I20" s="6"/>
    </row>
    <row r="21" spans="2:13" s="9" customFormat="1" ht="21" customHeight="1">
      <c r="B21" s="173" t="str">
        <f>IF(OR(C21&lt;1,NOT(ISNUMBER(C21))),"",
TEXT(
  DATE($B$2,1,4)
  - WEEKDAY(DATE($B$2,1,4),1)
  + 1
  + (C21-1)*7,
"mm.dd")
&amp; " ~ " &amp;
TEXT(
  DATE($B$2,1,4)
  - WEEKDAY(DATE($B$2,1,4),1)
  + 7
  + (C21-1)*7,
"mm.dd"))</f>
        <v>01.11 ~ 01.17</v>
      </c>
      <c r="C21" s="173">
        <f>C4+1</f>
        <v>2</v>
      </c>
      <c r="D21" s="178">
        <v>0.375</v>
      </c>
      <c r="E21" s="175" t="s">
        <v>251</v>
      </c>
      <c r="F21" s="180" t="s">
        <v>289</v>
      </c>
      <c r="G21" s="175" t="s">
        <v>251</v>
      </c>
      <c r="H21" s="175" t="s">
        <v>251</v>
      </c>
      <c r="I21" s="175" t="s">
        <v>251</v>
      </c>
      <c r="L21" s="11"/>
      <c r="M21" s="11"/>
    </row>
    <row r="22" spans="2:13" s="9" customFormat="1">
      <c r="B22" s="174"/>
      <c r="C22" s="174"/>
      <c r="D22" s="179"/>
      <c r="E22" s="176"/>
      <c r="F22" s="181"/>
      <c r="G22" s="176"/>
      <c r="H22" s="176"/>
      <c r="I22" s="176"/>
      <c r="L22" s="11"/>
      <c r="M22" s="11"/>
    </row>
    <row r="23" spans="2:13" s="9" customFormat="1">
      <c r="B23" s="174"/>
      <c r="C23" s="174"/>
      <c r="D23" s="178">
        <v>0.41666666666666669</v>
      </c>
      <c r="E23" s="176"/>
      <c r="F23" s="181"/>
      <c r="G23" s="176"/>
      <c r="H23" s="176"/>
      <c r="I23" s="176"/>
      <c r="L23" s="11"/>
      <c r="M23" s="11"/>
    </row>
    <row r="24" spans="2:13" s="9" customFormat="1">
      <c r="B24" s="174"/>
      <c r="C24" s="174"/>
      <c r="D24" s="179"/>
      <c r="E24" s="176"/>
      <c r="F24" s="181"/>
      <c r="G24" s="176"/>
      <c r="H24" s="176"/>
      <c r="I24" s="176"/>
      <c r="L24" s="11"/>
      <c r="M24" s="11"/>
    </row>
    <row r="25" spans="2:13" s="9" customFormat="1">
      <c r="B25" s="174"/>
      <c r="C25" s="174"/>
      <c r="D25" s="178">
        <v>0.45833333333333331</v>
      </c>
      <c r="E25" s="176"/>
      <c r="F25" s="181"/>
      <c r="G25" s="176"/>
      <c r="H25" s="176"/>
      <c r="I25" s="176"/>
      <c r="L25" s="11"/>
      <c r="M25" s="11"/>
    </row>
    <row r="26" spans="2:13" s="9" customFormat="1">
      <c r="B26" s="174"/>
      <c r="C26" s="174"/>
      <c r="D26" s="179"/>
      <c r="E26" s="176"/>
      <c r="F26" s="181"/>
      <c r="G26" s="176"/>
      <c r="H26" s="176"/>
      <c r="I26" s="176"/>
      <c r="L26" s="11"/>
      <c r="M26" s="11"/>
    </row>
    <row r="27" spans="2:13" s="9" customFormat="1">
      <c r="B27" s="174"/>
      <c r="C27" s="174"/>
      <c r="D27" s="178">
        <v>0.54166666666666663</v>
      </c>
      <c r="E27" s="176"/>
      <c r="F27" s="181"/>
      <c r="G27" s="176"/>
      <c r="H27" s="176"/>
      <c r="I27" s="176"/>
      <c r="L27" s="11"/>
      <c r="M27" s="11"/>
    </row>
    <row r="28" spans="2:13" s="9" customFormat="1">
      <c r="B28" s="174"/>
      <c r="C28" s="174"/>
      <c r="D28" s="179"/>
      <c r="E28" s="177"/>
      <c r="F28" s="182"/>
      <c r="G28" s="177"/>
      <c r="H28" s="177"/>
      <c r="I28" s="177"/>
      <c r="L28" s="11"/>
      <c r="M28" s="11"/>
    </row>
    <row r="29" spans="2:13" s="9" customFormat="1" ht="20.25" customHeight="1">
      <c r="B29" s="174"/>
      <c r="C29" s="174"/>
      <c r="D29" s="178">
        <v>0.58333333333333337</v>
      </c>
      <c r="E29" s="175" t="s">
        <v>251</v>
      </c>
      <c r="F29" s="175" t="s">
        <v>251</v>
      </c>
      <c r="G29" s="175" t="s">
        <v>251</v>
      </c>
      <c r="H29" s="175" t="s">
        <v>251</v>
      </c>
      <c r="I29" s="175" t="s">
        <v>251</v>
      </c>
      <c r="L29" s="11"/>
      <c r="M29" s="11"/>
    </row>
    <row r="30" spans="2:13" s="9" customFormat="1">
      <c r="B30" s="174"/>
      <c r="C30" s="174"/>
      <c r="D30" s="179"/>
      <c r="E30" s="176"/>
      <c r="F30" s="176"/>
      <c r="G30" s="176"/>
      <c r="H30" s="176"/>
      <c r="I30" s="176"/>
      <c r="L30" s="11"/>
      <c r="M30" s="11"/>
    </row>
    <row r="31" spans="2:13" s="9" customFormat="1">
      <c r="B31" s="174"/>
      <c r="C31" s="174"/>
      <c r="D31" s="178">
        <v>0.625</v>
      </c>
      <c r="E31" s="176"/>
      <c r="F31" s="176"/>
      <c r="G31" s="176"/>
      <c r="H31" s="176"/>
      <c r="I31" s="176"/>
      <c r="L31" s="11"/>
      <c r="M31" s="11"/>
    </row>
    <row r="32" spans="2:13" s="9" customFormat="1">
      <c r="B32" s="174"/>
      <c r="C32" s="174"/>
      <c r="D32" s="179"/>
      <c r="E32" s="176"/>
      <c r="F32" s="176"/>
      <c r="G32" s="176"/>
      <c r="H32" s="176"/>
      <c r="I32" s="176"/>
      <c r="L32" s="11"/>
      <c r="M32" s="11"/>
    </row>
    <row r="33" spans="2:13" s="9" customFormat="1">
      <c r="B33" s="174"/>
      <c r="C33" s="174"/>
      <c r="D33" s="178">
        <v>0.66666666666666663</v>
      </c>
      <c r="E33" s="176"/>
      <c r="F33" s="176"/>
      <c r="G33" s="176"/>
      <c r="H33" s="176"/>
      <c r="I33" s="176"/>
      <c r="L33" s="11"/>
      <c r="M33" s="11"/>
    </row>
    <row r="34" spans="2:13" s="9" customFormat="1">
      <c r="B34" s="174"/>
      <c r="C34" s="174"/>
      <c r="D34" s="179"/>
      <c r="E34" s="176"/>
      <c r="F34" s="176"/>
      <c r="G34" s="176"/>
      <c r="H34" s="176"/>
      <c r="I34" s="176"/>
      <c r="L34" s="11"/>
      <c r="M34" s="11"/>
    </row>
    <row r="35" spans="2:13">
      <c r="B35" s="174"/>
      <c r="C35" s="174"/>
      <c r="D35" s="178">
        <v>0.70833333333333337</v>
      </c>
      <c r="E35" s="176"/>
      <c r="F35" s="176"/>
      <c r="G35" s="176"/>
      <c r="H35" s="176"/>
      <c r="I35" s="176"/>
    </row>
    <row r="36" spans="2:13">
      <c r="B36" s="174"/>
      <c r="C36" s="174"/>
      <c r="D36" s="179"/>
      <c r="E36" s="177"/>
      <c r="F36" s="177"/>
      <c r="G36" s="177"/>
      <c r="H36" s="177"/>
      <c r="I36" s="177"/>
    </row>
    <row r="38" spans="2:13" ht="20.25" customHeight="1">
      <c r="B38" s="173" t="str">
        <f>IF(OR(C38&lt;1,NOT(ISNUMBER(C38))),"",
TEXT(
  DATE($B$2,1,4)
  - WEEKDAY(DATE($B$2,1,4),1)
  + 1
  + (C38-1)*7,
"mm.dd")
&amp; " ~ " &amp;
TEXT(
  DATE($B$2,1,4)
  - WEEKDAY(DATE($B$2,1,4),1)
  + 7
  + (C38-1)*7,
"mm.dd"))</f>
        <v>01.18 ~ 01.24</v>
      </c>
      <c r="C38" s="173">
        <f>C21+1</f>
        <v>3</v>
      </c>
      <c r="D38" s="172">
        <v>0.375</v>
      </c>
      <c r="E38" s="171" t="s">
        <v>20</v>
      </c>
      <c r="F38" s="180" t="s">
        <v>289</v>
      </c>
      <c r="G38" s="175" t="s">
        <v>251</v>
      </c>
      <c r="H38" s="175" t="s">
        <v>251</v>
      </c>
      <c r="I38" s="175" t="s">
        <v>251</v>
      </c>
    </row>
    <row r="39" spans="2:13">
      <c r="B39" s="174"/>
      <c r="C39" s="174"/>
      <c r="D39" s="172"/>
      <c r="E39" s="171"/>
      <c r="F39" s="181"/>
      <c r="G39" s="176"/>
      <c r="H39" s="176"/>
      <c r="I39" s="176"/>
    </row>
    <row r="40" spans="2:13">
      <c r="B40" s="174"/>
      <c r="C40" s="174"/>
      <c r="D40" s="172">
        <v>0.41666666666666669</v>
      </c>
      <c r="E40" s="171"/>
      <c r="F40" s="181"/>
      <c r="G40" s="176"/>
      <c r="H40" s="176"/>
      <c r="I40" s="176"/>
    </row>
    <row r="41" spans="2:13">
      <c r="B41" s="174"/>
      <c r="C41" s="174"/>
      <c r="D41" s="172"/>
      <c r="E41" s="171"/>
      <c r="F41" s="181"/>
      <c r="G41" s="176"/>
      <c r="H41" s="176"/>
      <c r="I41" s="176"/>
    </row>
    <row r="42" spans="2:13">
      <c r="B42" s="174"/>
      <c r="C42" s="174"/>
      <c r="D42" s="172">
        <v>0.45833333333333331</v>
      </c>
      <c r="E42" s="171"/>
      <c r="F42" s="181"/>
      <c r="G42" s="176"/>
      <c r="H42" s="176"/>
      <c r="I42" s="176"/>
    </row>
    <row r="43" spans="2:13">
      <c r="B43" s="174"/>
      <c r="C43" s="174"/>
      <c r="D43" s="172"/>
      <c r="E43" s="171"/>
      <c r="F43" s="181"/>
      <c r="G43" s="176"/>
      <c r="H43" s="176"/>
      <c r="I43" s="176"/>
    </row>
    <row r="44" spans="2:13">
      <c r="B44" s="174"/>
      <c r="C44" s="174"/>
      <c r="D44" s="172">
        <v>0.54166666666666663</v>
      </c>
      <c r="E44" s="171"/>
      <c r="F44" s="181"/>
      <c r="G44" s="176"/>
      <c r="H44" s="176"/>
      <c r="I44" s="176"/>
    </row>
    <row r="45" spans="2:13">
      <c r="B45" s="174"/>
      <c r="C45" s="174"/>
      <c r="D45" s="172"/>
      <c r="E45" s="171"/>
      <c r="F45" s="182"/>
      <c r="G45" s="177"/>
      <c r="H45" s="177"/>
      <c r="I45" s="177"/>
    </row>
    <row r="46" spans="2:13" ht="20.25" customHeight="1">
      <c r="B46" s="174"/>
      <c r="C46" s="174"/>
      <c r="D46" s="172">
        <v>0.58333333333333337</v>
      </c>
      <c r="E46" s="175" t="s">
        <v>251</v>
      </c>
      <c r="F46" s="175" t="s">
        <v>251</v>
      </c>
      <c r="G46" s="180" t="s">
        <v>336</v>
      </c>
      <c r="H46" s="175" t="s">
        <v>251</v>
      </c>
      <c r="I46" s="175" t="s">
        <v>251</v>
      </c>
    </row>
    <row r="47" spans="2:13">
      <c r="B47" s="174"/>
      <c r="C47" s="174"/>
      <c r="D47" s="172"/>
      <c r="E47" s="176"/>
      <c r="F47" s="176"/>
      <c r="G47" s="181"/>
      <c r="H47" s="176"/>
      <c r="I47" s="176"/>
    </row>
    <row r="48" spans="2:13">
      <c r="B48" s="174"/>
      <c r="C48" s="174"/>
      <c r="D48" s="172">
        <v>0.625</v>
      </c>
      <c r="E48" s="176"/>
      <c r="F48" s="176"/>
      <c r="G48" s="181"/>
      <c r="H48" s="176"/>
      <c r="I48" s="176"/>
    </row>
    <row r="49" spans="2:9">
      <c r="B49" s="174"/>
      <c r="C49" s="174"/>
      <c r="D49" s="172"/>
      <c r="E49" s="176"/>
      <c r="F49" s="176"/>
      <c r="G49" s="181"/>
      <c r="H49" s="176"/>
      <c r="I49" s="176"/>
    </row>
    <row r="50" spans="2:9">
      <c r="B50" s="174"/>
      <c r="C50" s="174"/>
      <c r="D50" s="172">
        <v>0.66666666666666663</v>
      </c>
      <c r="E50" s="176"/>
      <c r="F50" s="176"/>
      <c r="G50" s="181"/>
      <c r="H50" s="176"/>
      <c r="I50" s="176"/>
    </row>
    <row r="51" spans="2:9">
      <c r="B51" s="174"/>
      <c r="C51" s="174"/>
      <c r="D51" s="172"/>
      <c r="E51" s="176"/>
      <c r="F51" s="176"/>
      <c r="G51" s="181"/>
      <c r="H51" s="176"/>
      <c r="I51" s="176"/>
    </row>
    <row r="52" spans="2:9">
      <c r="B52" s="174"/>
      <c r="C52" s="174"/>
      <c r="D52" s="172">
        <v>0.70833333333333337</v>
      </c>
      <c r="E52" s="176"/>
      <c r="F52" s="176"/>
      <c r="G52" s="181"/>
      <c r="H52" s="176"/>
      <c r="I52" s="176"/>
    </row>
    <row r="53" spans="2:9">
      <c r="B53" s="174"/>
      <c r="C53" s="174"/>
      <c r="D53" s="172"/>
      <c r="E53" s="177"/>
      <c r="F53" s="177"/>
      <c r="G53" s="182"/>
      <c r="H53" s="177"/>
      <c r="I53" s="177"/>
    </row>
    <row r="55" spans="2:9" ht="20.25" customHeight="1">
      <c r="B55" s="173" t="str">
        <f>IF(OR(C55&lt;1,NOT(ISNUMBER(C55))),"",
TEXT(
  DATE($B$2,1,4)
  - WEEKDAY(DATE($B$2,1,4),1)
  + 1
  + (C55-1)*7,
"mm.dd")
&amp; " ~ " &amp;
TEXT(
  DATE($B$2,1,4)
  - WEEKDAY(DATE($B$2,1,4),1)
  + 7
  + (C55-1)*7,
"mm.dd"))</f>
        <v>01.25 ~ 01.31</v>
      </c>
      <c r="C55" s="173">
        <f>C38+1</f>
        <v>4</v>
      </c>
      <c r="D55" s="172">
        <v>0.375</v>
      </c>
      <c r="E55" s="171"/>
      <c r="F55" s="171"/>
      <c r="G55" s="171"/>
      <c r="H55" s="171"/>
      <c r="I55" s="171"/>
    </row>
    <row r="56" spans="2:9">
      <c r="B56" s="174"/>
      <c r="C56" s="174"/>
      <c r="D56" s="172"/>
      <c r="E56" s="171"/>
      <c r="F56" s="171"/>
      <c r="G56" s="171"/>
      <c r="H56" s="171"/>
      <c r="I56" s="171"/>
    </row>
    <row r="57" spans="2:9">
      <c r="B57" s="174"/>
      <c r="C57" s="174"/>
      <c r="D57" s="172">
        <v>0.41666666666666669</v>
      </c>
      <c r="E57" s="171"/>
      <c r="F57" s="171"/>
      <c r="G57" s="171"/>
      <c r="H57" s="171"/>
      <c r="I57" s="171"/>
    </row>
    <row r="58" spans="2:9">
      <c r="B58" s="174"/>
      <c r="C58" s="174"/>
      <c r="D58" s="172"/>
      <c r="E58" s="171"/>
      <c r="F58" s="171"/>
      <c r="G58" s="171"/>
      <c r="H58" s="171"/>
      <c r="I58" s="171"/>
    </row>
    <row r="59" spans="2:9">
      <c r="B59" s="174"/>
      <c r="C59" s="174"/>
      <c r="D59" s="172">
        <v>0.45833333333333331</v>
      </c>
      <c r="E59" s="171"/>
      <c r="F59" s="171"/>
      <c r="G59" s="171"/>
      <c r="H59" s="171"/>
      <c r="I59" s="171"/>
    </row>
    <row r="60" spans="2:9">
      <c r="B60" s="174"/>
      <c r="C60" s="174"/>
      <c r="D60" s="172"/>
      <c r="E60" s="171"/>
      <c r="F60" s="171"/>
      <c r="G60" s="171"/>
      <c r="H60" s="171"/>
      <c r="I60" s="171"/>
    </row>
    <row r="61" spans="2:9">
      <c r="B61" s="174"/>
      <c r="C61" s="174"/>
      <c r="D61" s="172">
        <v>0.54166666666666663</v>
      </c>
      <c r="E61" s="171"/>
      <c r="F61" s="171"/>
      <c r="G61" s="171"/>
      <c r="H61" s="171"/>
      <c r="I61" s="171"/>
    </row>
    <row r="62" spans="2:9">
      <c r="B62" s="174"/>
      <c r="C62" s="174"/>
      <c r="D62" s="172"/>
      <c r="E62" s="171"/>
      <c r="F62" s="171"/>
      <c r="G62" s="171"/>
      <c r="H62" s="171"/>
      <c r="I62" s="171"/>
    </row>
    <row r="63" spans="2:9" ht="20.25" customHeight="1">
      <c r="B63" s="174"/>
      <c r="C63" s="174"/>
      <c r="D63" s="172">
        <v>0.58333333333333337</v>
      </c>
      <c r="E63" s="171"/>
      <c r="F63" s="171"/>
      <c r="G63" s="171"/>
      <c r="H63" s="171"/>
      <c r="I63" s="171"/>
    </row>
    <row r="64" spans="2:9">
      <c r="B64" s="174"/>
      <c r="C64" s="174"/>
      <c r="D64" s="172"/>
      <c r="E64" s="171"/>
      <c r="F64" s="171"/>
      <c r="G64" s="171"/>
      <c r="H64" s="171"/>
      <c r="I64" s="171"/>
    </row>
    <row r="65" spans="2:9">
      <c r="B65" s="174"/>
      <c r="C65" s="174"/>
      <c r="D65" s="172">
        <v>0.625</v>
      </c>
      <c r="E65" s="171"/>
      <c r="F65" s="171"/>
      <c r="G65" s="171"/>
      <c r="H65" s="171"/>
      <c r="I65" s="171"/>
    </row>
    <row r="66" spans="2:9">
      <c r="B66" s="174"/>
      <c r="C66" s="174"/>
      <c r="D66" s="172"/>
      <c r="E66" s="171"/>
      <c r="F66" s="171"/>
      <c r="G66" s="171"/>
      <c r="H66" s="171"/>
      <c r="I66" s="171"/>
    </row>
    <row r="67" spans="2:9">
      <c r="B67" s="174"/>
      <c r="C67" s="174"/>
      <c r="D67" s="172">
        <v>0.66666666666666663</v>
      </c>
      <c r="E67" s="171"/>
      <c r="F67" s="171"/>
      <c r="G67" s="171"/>
      <c r="H67" s="171"/>
      <c r="I67" s="171"/>
    </row>
    <row r="68" spans="2:9">
      <c r="B68" s="174"/>
      <c r="C68" s="174"/>
      <c r="D68" s="172"/>
      <c r="E68" s="171"/>
      <c r="F68" s="171"/>
      <c r="G68" s="171"/>
      <c r="H68" s="171"/>
      <c r="I68" s="171"/>
    </row>
    <row r="69" spans="2:9">
      <c r="B69" s="174"/>
      <c r="C69" s="174"/>
      <c r="D69" s="172">
        <v>0.70833333333333337</v>
      </c>
      <c r="E69" s="171"/>
      <c r="F69" s="171"/>
      <c r="G69" s="171"/>
      <c r="H69" s="171"/>
      <c r="I69" s="171"/>
    </row>
    <row r="70" spans="2:9">
      <c r="B70" s="174"/>
      <c r="C70" s="174"/>
      <c r="D70" s="172"/>
      <c r="E70" s="171"/>
      <c r="F70" s="171"/>
      <c r="G70" s="171"/>
      <c r="H70" s="171"/>
      <c r="I70" s="171"/>
    </row>
    <row r="72" spans="2:9" ht="20.25" customHeight="1">
      <c r="B72" s="173" t="str">
        <f>IF(OR(C72&lt;1,NOT(ISNUMBER(C72))),"",
TEXT(
  DATE($B$2,1,4)
  - WEEKDAY(DATE($B$2,1,4),1)
  + 1
  + (C72-1)*7,
"mm.dd")
&amp; " ~ " &amp;
TEXT(
  DATE($B$2,1,4)
  - WEEKDAY(DATE($B$2,1,4),1)
  + 7
  + (C72-1)*7,
"mm.dd"))</f>
        <v>02.01 ~ 02.07</v>
      </c>
      <c r="C72" s="173">
        <f>IF((C55+1) &gt; 52, 1, C55+1)</f>
        <v>5</v>
      </c>
      <c r="D72" s="172">
        <v>0.375</v>
      </c>
      <c r="E72" s="171"/>
      <c r="F72" s="171"/>
      <c r="G72" s="171"/>
      <c r="H72" s="171"/>
      <c r="I72" s="171"/>
    </row>
    <row r="73" spans="2:9">
      <c r="B73" s="174"/>
      <c r="C73" s="174"/>
      <c r="D73" s="172"/>
      <c r="E73" s="171"/>
      <c r="F73" s="171"/>
      <c r="G73" s="171"/>
      <c r="H73" s="171"/>
      <c r="I73" s="171"/>
    </row>
    <row r="74" spans="2:9">
      <c r="B74" s="174"/>
      <c r="C74" s="174"/>
      <c r="D74" s="172">
        <v>0.41666666666666669</v>
      </c>
      <c r="E74" s="171"/>
      <c r="F74" s="171"/>
      <c r="G74" s="171"/>
      <c r="H74" s="171"/>
      <c r="I74" s="171"/>
    </row>
    <row r="75" spans="2:9">
      <c r="B75" s="174"/>
      <c r="C75" s="174"/>
      <c r="D75" s="172"/>
      <c r="E75" s="171"/>
      <c r="F75" s="171"/>
      <c r="G75" s="171"/>
      <c r="H75" s="171"/>
      <c r="I75" s="171"/>
    </row>
    <row r="76" spans="2:9">
      <c r="B76" s="174"/>
      <c r="C76" s="174"/>
      <c r="D76" s="172">
        <v>0.45833333333333331</v>
      </c>
      <c r="E76" s="171"/>
      <c r="F76" s="171"/>
      <c r="G76" s="171"/>
      <c r="H76" s="171"/>
      <c r="I76" s="171"/>
    </row>
    <row r="77" spans="2:9">
      <c r="B77" s="174"/>
      <c r="C77" s="174"/>
      <c r="D77" s="172"/>
      <c r="E77" s="171"/>
      <c r="F77" s="171"/>
      <c r="G77" s="171"/>
      <c r="H77" s="171"/>
      <c r="I77" s="171"/>
    </row>
    <row r="78" spans="2:9">
      <c r="B78" s="174"/>
      <c r="C78" s="174"/>
      <c r="D78" s="172">
        <v>0.54166666666666663</v>
      </c>
      <c r="E78" s="171"/>
      <c r="F78" s="171"/>
      <c r="G78" s="171"/>
      <c r="H78" s="171"/>
      <c r="I78" s="171"/>
    </row>
    <row r="79" spans="2:9">
      <c r="B79" s="174"/>
      <c r="C79" s="174"/>
      <c r="D79" s="172"/>
      <c r="E79" s="171"/>
      <c r="F79" s="171"/>
      <c r="G79" s="171"/>
      <c r="H79" s="171"/>
      <c r="I79" s="171"/>
    </row>
    <row r="80" spans="2:9" ht="20.25" customHeight="1">
      <c r="B80" s="174"/>
      <c r="C80" s="174"/>
      <c r="D80" s="172">
        <v>0.58333333333333337</v>
      </c>
      <c r="E80" s="171"/>
      <c r="F80" s="171"/>
      <c r="G80" s="171"/>
      <c r="H80" s="171"/>
      <c r="I80" s="171"/>
    </row>
    <row r="81" spans="2:9">
      <c r="B81" s="174"/>
      <c r="C81" s="174"/>
      <c r="D81" s="172"/>
      <c r="E81" s="171"/>
      <c r="F81" s="171"/>
      <c r="G81" s="171"/>
      <c r="H81" s="171"/>
      <c r="I81" s="171"/>
    </row>
    <row r="82" spans="2:9">
      <c r="B82" s="174"/>
      <c r="C82" s="174"/>
      <c r="D82" s="172">
        <v>0.625</v>
      </c>
      <c r="E82" s="171"/>
      <c r="F82" s="171"/>
      <c r="G82" s="171"/>
      <c r="H82" s="171"/>
      <c r="I82" s="171"/>
    </row>
    <row r="83" spans="2:9">
      <c r="B83" s="174"/>
      <c r="C83" s="174"/>
      <c r="D83" s="172"/>
      <c r="E83" s="171"/>
      <c r="F83" s="171"/>
      <c r="G83" s="171"/>
      <c r="H83" s="171"/>
      <c r="I83" s="171"/>
    </row>
    <row r="84" spans="2:9">
      <c r="B84" s="174"/>
      <c r="C84" s="174"/>
      <c r="D84" s="172">
        <v>0.66666666666666663</v>
      </c>
      <c r="E84" s="171"/>
      <c r="F84" s="171"/>
      <c r="G84" s="171"/>
      <c r="H84" s="171"/>
      <c r="I84" s="171"/>
    </row>
    <row r="85" spans="2:9">
      <c r="B85" s="174"/>
      <c r="C85" s="174"/>
      <c r="D85" s="172"/>
      <c r="E85" s="171"/>
      <c r="F85" s="171"/>
      <c r="G85" s="171"/>
      <c r="H85" s="171"/>
      <c r="I85" s="171"/>
    </row>
    <row r="86" spans="2:9">
      <c r="B86" s="174"/>
      <c r="C86" s="174"/>
      <c r="D86" s="172">
        <v>0.70833333333333337</v>
      </c>
      <c r="E86" s="171"/>
      <c r="F86" s="171"/>
      <c r="G86" s="171"/>
      <c r="H86" s="171"/>
      <c r="I86" s="171"/>
    </row>
    <row r="87" spans="2:9">
      <c r="B87" s="174"/>
      <c r="C87" s="174"/>
      <c r="D87" s="172"/>
      <c r="E87" s="171"/>
      <c r="F87" s="171"/>
      <c r="G87" s="171"/>
      <c r="H87" s="171"/>
      <c r="I87" s="171"/>
    </row>
    <row r="89" spans="2:9">
      <c r="E89" s="171" t="s">
        <v>20</v>
      </c>
      <c r="F89" s="171" t="s">
        <v>16</v>
      </c>
      <c r="G89" s="171" t="s">
        <v>23</v>
      </c>
      <c r="H89" s="171" t="s">
        <v>24</v>
      </c>
      <c r="I89" s="171" t="s">
        <v>25</v>
      </c>
    </row>
    <row r="90" spans="2:9">
      <c r="E90" s="171"/>
      <c r="F90" s="171"/>
      <c r="G90" s="171"/>
      <c r="H90" s="171"/>
      <c r="I90" s="171"/>
    </row>
    <row r="91" spans="2:9">
      <c r="E91" s="171"/>
      <c r="F91" s="171"/>
      <c r="G91" s="171"/>
      <c r="H91" s="171"/>
      <c r="I91" s="171"/>
    </row>
    <row r="92" spans="2:9">
      <c r="E92" s="171"/>
      <c r="F92" s="171"/>
      <c r="G92" s="171"/>
      <c r="H92" s="171"/>
      <c r="I92" s="171"/>
    </row>
    <row r="93" spans="2:9">
      <c r="E93" s="171"/>
      <c r="F93" s="171"/>
      <c r="G93" s="171"/>
      <c r="H93" s="171"/>
      <c r="I93" s="171"/>
    </row>
    <row r="94" spans="2:9">
      <c r="E94" s="171"/>
      <c r="F94" s="171"/>
      <c r="G94" s="171"/>
      <c r="H94" s="171"/>
      <c r="I94" s="171"/>
    </row>
    <row r="95" spans="2:9">
      <c r="E95" s="171"/>
      <c r="F95" s="171"/>
      <c r="G95" s="171"/>
      <c r="H95" s="171"/>
      <c r="I95" s="171"/>
    </row>
    <row r="96" spans="2:9">
      <c r="E96" s="171"/>
      <c r="F96" s="171"/>
      <c r="G96" s="171"/>
      <c r="H96" s="171"/>
      <c r="I96" s="171"/>
    </row>
    <row r="97" spans="5:9">
      <c r="E97" s="171" t="s">
        <v>20</v>
      </c>
      <c r="F97" s="171"/>
      <c r="G97" s="171"/>
      <c r="H97" s="171"/>
      <c r="I97" s="171"/>
    </row>
    <row r="98" spans="5:9">
      <c r="E98" s="171"/>
      <c r="F98" s="171"/>
      <c r="G98" s="171"/>
      <c r="H98" s="171"/>
      <c r="I98" s="171"/>
    </row>
    <row r="99" spans="5:9">
      <c r="E99" s="171"/>
      <c r="F99" s="171"/>
      <c r="G99" s="171"/>
      <c r="H99" s="171"/>
      <c r="I99" s="171"/>
    </row>
    <row r="100" spans="5:9">
      <c r="E100" s="171"/>
      <c r="F100" s="171"/>
      <c r="G100" s="171"/>
      <c r="H100" s="171"/>
      <c r="I100" s="171"/>
    </row>
    <row r="101" spans="5:9">
      <c r="E101" s="171"/>
      <c r="F101" s="171"/>
      <c r="G101" s="171"/>
      <c r="H101" s="171"/>
      <c r="I101" s="171"/>
    </row>
    <row r="102" spans="5:9">
      <c r="E102" s="171"/>
      <c r="F102" s="171"/>
      <c r="G102" s="171"/>
      <c r="H102" s="171"/>
      <c r="I102" s="171"/>
    </row>
    <row r="103" spans="5:9">
      <c r="E103" s="171"/>
      <c r="F103" s="171"/>
      <c r="G103" s="171"/>
      <c r="H103" s="171"/>
      <c r="I103" s="171"/>
    </row>
    <row r="104" spans="5:9">
      <c r="E104" s="171"/>
      <c r="F104" s="171"/>
      <c r="G104" s="171"/>
      <c r="H104" s="171"/>
      <c r="I104" s="171"/>
    </row>
    <row r="106" spans="5:9" ht="24">
      <c r="E106" s="13" t="s">
        <v>17</v>
      </c>
      <c r="F106" s="16" t="s">
        <v>21</v>
      </c>
    </row>
    <row r="107" spans="5:9">
      <c r="E107" s="13" t="s">
        <v>22</v>
      </c>
    </row>
  </sheetData>
  <mergeCells count="106">
    <mergeCell ref="I80:I87"/>
    <mergeCell ref="D82:D83"/>
    <mergeCell ref="D84:D85"/>
    <mergeCell ref="D86:D87"/>
    <mergeCell ref="E89:E96"/>
    <mergeCell ref="F89:F104"/>
    <mergeCell ref="G89:G104"/>
    <mergeCell ref="H89:H104"/>
    <mergeCell ref="I89:I104"/>
    <mergeCell ref="E97:E104"/>
    <mergeCell ref="H72:H79"/>
    <mergeCell ref="I72:I79"/>
    <mergeCell ref="D74:D75"/>
    <mergeCell ref="D76:D77"/>
    <mergeCell ref="D78:D79"/>
    <mergeCell ref="D80:D81"/>
    <mergeCell ref="E80:E87"/>
    <mergeCell ref="F80:F87"/>
    <mergeCell ref="G80:G87"/>
    <mergeCell ref="H80:H87"/>
    <mergeCell ref="I63:I70"/>
    <mergeCell ref="D65:D66"/>
    <mergeCell ref="D67:D68"/>
    <mergeCell ref="D69:D70"/>
    <mergeCell ref="B72:B87"/>
    <mergeCell ref="C72:C87"/>
    <mergeCell ref="D72:D73"/>
    <mergeCell ref="E72:E79"/>
    <mergeCell ref="F72:F79"/>
    <mergeCell ref="G72:G79"/>
    <mergeCell ref="H55:H62"/>
    <mergeCell ref="I55:I62"/>
    <mergeCell ref="D57:D58"/>
    <mergeCell ref="D59:D60"/>
    <mergeCell ref="D61:D62"/>
    <mergeCell ref="D63:D64"/>
    <mergeCell ref="E63:E70"/>
    <mergeCell ref="F63:F70"/>
    <mergeCell ref="G63:G70"/>
    <mergeCell ref="H63:H70"/>
    <mergeCell ref="I46:I53"/>
    <mergeCell ref="D48:D49"/>
    <mergeCell ref="D50:D51"/>
    <mergeCell ref="D52:D53"/>
    <mergeCell ref="B55:B70"/>
    <mergeCell ref="C55:C70"/>
    <mergeCell ref="D55:D56"/>
    <mergeCell ref="E55:E62"/>
    <mergeCell ref="F55:F62"/>
    <mergeCell ref="G55:G62"/>
    <mergeCell ref="H38:H45"/>
    <mergeCell ref="I38:I45"/>
    <mergeCell ref="D40:D41"/>
    <mergeCell ref="D42:D43"/>
    <mergeCell ref="D44:D45"/>
    <mergeCell ref="D46:D47"/>
    <mergeCell ref="E46:E53"/>
    <mergeCell ref="F46:F53"/>
    <mergeCell ref="G46:G53"/>
    <mergeCell ref="H46:H53"/>
    <mergeCell ref="I29:I36"/>
    <mergeCell ref="D31:D32"/>
    <mergeCell ref="D33:D34"/>
    <mergeCell ref="D35:D36"/>
    <mergeCell ref="B38:B53"/>
    <mergeCell ref="C38:C53"/>
    <mergeCell ref="D38:D39"/>
    <mergeCell ref="E38:E45"/>
    <mergeCell ref="F38:F45"/>
    <mergeCell ref="G38:G45"/>
    <mergeCell ref="H21:H28"/>
    <mergeCell ref="I21:I28"/>
    <mergeCell ref="D23:D24"/>
    <mergeCell ref="D25:D26"/>
    <mergeCell ref="D27:D28"/>
    <mergeCell ref="D29:D30"/>
    <mergeCell ref="E29:E36"/>
    <mergeCell ref="F29:F36"/>
    <mergeCell ref="G29:G36"/>
    <mergeCell ref="H29:H36"/>
    <mergeCell ref="I12:I19"/>
    <mergeCell ref="D14:D15"/>
    <mergeCell ref="D16:D17"/>
    <mergeCell ref="D18:D19"/>
    <mergeCell ref="B21:B36"/>
    <mergeCell ref="C21:C36"/>
    <mergeCell ref="D21:D22"/>
    <mergeCell ref="E21:E28"/>
    <mergeCell ref="F21:F28"/>
    <mergeCell ref="G21:G28"/>
    <mergeCell ref="H4:H11"/>
    <mergeCell ref="I4:I11"/>
    <mergeCell ref="D6:D7"/>
    <mergeCell ref="D8:D9"/>
    <mergeCell ref="D10:D11"/>
    <mergeCell ref="D12:D13"/>
    <mergeCell ref="E12:E19"/>
    <mergeCell ref="F12:F19"/>
    <mergeCell ref="G12:G19"/>
    <mergeCell ref="H12:H19"/>
    <mergeCell ref="B4:B19"/>
    <mergeCell ref="C4:C19"/>
    <mergeCell ref="D4:D5"/>
    <mergeCell ref="E4:E11"/>
    <mergeCell ref="F4:F11"/>
    <mergeCell ref="G4:G11"/>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M107"/>
  <sheetViews>
    <sheetView showGridLines="0" zoomScale="50" zoomScaleNormal="50" workbookViewId="0">
      <pane ySplit="3" topLeftCell="A4" activePane="bottomLeft" state="frozen"/>
      <selection pane="bottomLeft" activeCell="C4" sqref="C4:C19"/>
    </sheetView>
  </sheetViews>
  <sheetFormatPr defaultColWidth="10" defaultRowHeight="20.25"/>
  <cols>
    <col min="1" max="1" width="4" style="11" customWidth="1"/>
    <col min="2" max="2" width="18.125" style="11" customWidth="1"/>
    <col min="3" max="3" width="10.375" style="11" bestFit="1" customWidth="1"/>
    <col min="4" max="4" width="9.625" style="9" bestFit="1" customWidth="1"/>
    <col min="5" max="5" width="49.75" style="13" customWidth="1"/>
    <col min="6" max="6" width="49.75" style="15" customWidth="1"/>
    <col min="7" max="9" width="49.75" style="14" customWidth="1"/>
    <col min="10" max="16384" width="10" style="11"/>
  </cols>
  <sheetData>
    <row r="1" spans="2:13" s="9" customFormat="1">
      <c r="E1" s="10"/>
      <c r="F1" s="10"/>
      <c r="G1" s="10"/>
      <c r="H1" s="10"/>
      <c r="I1" s="10"/>
    </row>
    <row r="2" spans="2:13" s="9" customFormat="1">
      <c r="B2" s="187">
        <v>2026</v>
      </c>
      <c r="E2" s="10"/>
      <c r="F2" s="10"/>
      <c r="G2" s="10"/>
      <c r="H2" s="10"/>
      <c r="I2" s="10"/>
    </row>
    <row r="3" spans="2:13" s="9" customFormat="1">
      <c r="B3" s="188">
        <v>0</v>
      </c>
      <c r="C3" s="186"/>
      <c r="D3" s="17"/>
      <c r="E3" s="18" t="s">
        <v>3</v>
      </c>
      <c r="F3" s="18" t="s">
        <v>4</v>
      </c>
      <c r="G3" s="18" t="s">
        <v>5</v>
      </c>
      <c r="H3" s="18" t="s">
        <v>6</v>
      </c>
      <c r="I3" s="19" t="s">
        <v>7</v>
      </c>
    </row>
    <row r="4" spans="2:13" s="9" customFormat="1" ht="20.25" customHeight="1">
      <c r="B4" s="173" t="str">
        <f>IF(OR(C4&lt;1,NOT(ISNUMBER(C4))),"",
TEXT(
  DATE($B$2,1,4)
  - WEEKDAY(DATE($B$2,1,4),1)
  + 1
  + (C4-1)*7,
"mm.dd")
&amp; " ~ " &amp;
TEXT(
  DATE($B$2,1,4)
  - WEEKDAY(DATE($B$2,1,4),1)
  + 7
  + (C4-1)*7,
"mm.dd"))</f>
        <v>01.04 ~ 01.10</v>
      </c>
      <c r="C4" s="173">
        <f>B3+1</f>
        <v>1</v>
      </c>
      <c r="D4" s="172">
        <v>0.375</v>
      </c>
      <c r="E4" s="175" t="s">
        <v>251</v>
      </c>
      <c r="F4" s="180" t="s">
        <v>289</v>
      </c>
      <c r="G4" s="175" t="s">
        <v>251</v>
      </c>
      <c r="H4" s="175" t="s">
        <v>251</v>
      </c>
      <c r="I4" s="175" t="s">
        <v>251</v>
      </c>
      <c r="L4" s="11"/>
      <c r="M4" s="11"/>
    </row>
    <row r="5" spans="2:13" s="9" customFormat="1">
      <c r="B5" s="174"/>
      <c r="C5" s="174"/>
      <c r="D5" s="172"/>
      <c r="E5" s="176"/>
      <c r="F5" s="181"/>
      <c r="G5" s="176"/>
      <c r="H5" s="176"/>
      <c r="I5" s="176"/>
      <c r="L5" s="11"/>
      <c r="M5" s="11"/>
    </row>
    <row r="6" spans="2:13" s="9" customFormat="1">
      <c r="B6" s="174"/>
      <c r="C6" s="174"/>
      <c r="D6" s="172">
        <v>0.41666666666666669</v>
      </c>
      <c r="E6" s="176"/>
      <c r="F6" s="181"/>
      <c r="G6" s="176"/>
      <c r="H6" s="176"/>
      <c r="I6" s="176"/>
      <c r="L6" s="11"/>
      <c r="M6" s="11"/>
    </row>
    <row r="7" spans="2:13" s="9" customFormat="1">
      <c r="B7" s="174"/>
      <c r="C7" s="174"/>
      <c r="D7" s="172"/>
      <c r="E7" s="176"/>
      <c r="F7" s="181"/>
      <c r="G7" s="176"/>
      <c r="H7" s="176"/>
      <c r="I7" s="176"/>
      <c r="L7" s="11"/>
      <c r="M7" s="11"/>
    </row>
    <row r="8" spans="2:13" s="9" customFormat="1">
      <c r="B8" s="174"/>
      <c r="C8" s="174"/>
      <c r="D8" s="172">
        <v>0.45833333333333331</v>
      </c>
      <c r="E8" s="176"/>
      <c r="F8" s="181"/>
      <c r="G8" s="176"/>
      <c r="H8" s="176"/>
      <c r="I8" s="176"/>
      <c r="L8" s="11"/>
      <c r="M8" s="11"/>
    </row>
    <row r="9" spans="2:13" s="9" customFormat="1">
      <c r="B9" s="174"/>
      <c r="C9" s="174"/>
      <c r="D9" s="172"/>
      <c r="E9" s="176"/>
      <c r="F9" s="181"/>
      <c r="G9" s="176"/>
      <c r="H9" s="176"/>
      <c r="I9" s="176"/>
      <c r="L9" s="11"/>
      <c r="M9" s="11"/>
    </row>
    <row r="10" spans="2:13" s="9" customFormat="1">
      <c r="B10" s="174"/>
      <c r="C10" s="174"/>
      <c r="D10" s="172">
        <v>0.54166666666666663</v>
      </c>
      <c r="E10" s="176"/>
      <c r="F10" s="181"/>
      <c r="G10" s="176"/>
      <c r="H10" s="176"/>
      <c r="I10" s="176"/>
      <c r="L10" s="11"/>
      <c r="M10" s="11"/>
    </row>
    <row r="11" spans="2:13" s="9" customFormat="1">
      <c r="B11" s="174"/>
      <c r="C11" s="174"/>
      <c r="D11" s="172"/>
      <c r="E11" s="177"/>
      <c r="F11" s="182"/>
      <c r="G11" s="177"/>
      <c r="H11" s="177"/>
      <c r="I11" s="177"/>
      <c r="L11" s="11"/>
      <c r="M11" s="11"/>
    </row>
    <row r="12" spans="2:13" s="9" customFormat="1" ht="20.25" customHeight="1">
      <c r="B12" s="174"/>
      <c r="C12" s="174"/>
      <c r="D12" s="172">
        <v>0.58333333333333337</v>
      </c>
      <c r="E12" s="175" t="s">
        <v>251</v>
      </c>
      <c r="F12" s="183" t="s">
        <v>290</v>
      </c>
      <c r="G12" s="175" t="s">
        <v>251</v>
      </c>
      <c r="H12" s="175" t="s">
        <v>251</v>
      </c>
      <c r="I12" s="175" t="s">
        <v>251</v>
      </c>
      <c r="L12" s="11"/>
      <c r="M12" s="11"/>
    </row>
    <row r="13" spans="2:13" s="9" customFormat="1">
      <c r="B13" s="174"/>
      <c r="C13" s="174"/>
      <c r="D13" s="172"/>
      <c r="E13" s="176"/>
      <c r="F13" s="184"/>
      <c r="G13" s="176"/>
      <c r="H13" s="176"/>
      <c r="I13" s="176"/>
      <c r="L13" s="11"/>
      <c r="M13" s="11"/>
    </row>
    <row r="14" spans="2:13" s="9" customFormat="1">
      <c r="B14" s="174"/>
      <c r="C14" s="174"/>
      <c r="D14" s="172">
        <v>0.625</v>
      </c>
      <c r="E14" s="176"/>
      <c r="F14" s="184"/>
      <c r="G14" s="176"/>
      <c r="H14" s="176"/>
      <c r="I14" s="176"/>
      <c r="L14" s="11"/>
      <c r="M14" s="11"/>
    </row>
    <row r="15" spans="2:13" s="9" customFormat="1">
      <c r="B15" s="174"/>
      <c r="C15" s="174"/>
      <c r="D15" s="172"/>
      <c r="E15" s="176"/>
      <c r="F15" s="184"/>
      <c r="G15" s="176"/>
      <c r="H15" s="176"/>
      <c r="I15" s="176"/>
      <c r="L15" s="11"/>
      <c r="M15" s="11"/>
    </row>
    <row r="16" spans="2:13" s="9" customFormat="1">
      <c r="B16" s="174"/>
      <c r="C16" s="174"/>
      <c r="D16" s="172">
        <v>0.66666666666666663</v>
      </c>
      <c r="E16" s="176"/>
      <c r="F16" s="184"/>
      <c r="G16" s="176"/>
      <c r="H16" s="176"/>
      <c r="I16" s="176"/>
      <c r="L16" s="11"/>
      <c r="M16" s="11"/>
    </row>
    <row r="17" spans="2:13" s="9" customFormat="1">
      <c r="B17" s="174"/>
      <c r="C17" s="174"/>
      <c r="D17" s="172"/>
      <c r="E17" s="176"/>
      <c r="F17" s="184"/>
      <c r="G17" s="176"/>
      <c r="H17" s="176"/>
      <c r="I17" s="176"/>
      <c r="L17" s="11"/>
      <c r="M17" s="11"/>
    </row>
    <row r="18" spans="2:13">
      <c r="B18" s="174"/>
      <c r="C18" s="174"/>
      <c r="D18" s="172">
        <v>0.70833333333333337</v>
      </c>
      <c r="E18" s="176"/>
      <c r="F18" s="184"/>
      <c r="G18" s="176"/>
      <c r="H18" s="176"/>
      <c r="I18" s="176"/>
    </row>
    <row r="19" spans="2:13">
      <c r="B19" s="174"/>
      <c r="C19" s="174"/>
      <c r="D19" s="172"/>
      <c r="E19" s="177"/>
      <c r="F19" s="185"/>
      <c r="G19" s="177"/>
      <c r="H19" s="177"/>
      <c r="I19" s="177"/>
    </row>
    <row r="20" spans="2:13">
      <c r="D20" s="12"/>
      <c r="E20" s="6"/>
      <c r="F20" s="6"/>
      <c r="G20" s="7"/>
      <c r="H20" s="6"/>
      <c r="I20" s="6"/>
    </row>
    <row r="21" spans="2:13" s="9" customFormat="1" ht="21" customHeight="1">
      <c r="B21" s="173" t="str">
        <f>IF(OR(C21&lt;1,NOT(ISNUMBER(C21))),"",
TEXT(
  DATE($B$2,1,4)
  - WEEKDAY(DATE($B$2,1,4),1)
  + 1
  + (C21-1)*7,
"mm.dd")
&amp; " ~ " &amp;
TEXT(
  DATE($B$2,1,4)
  - WEEKDAY(DATE($B$2,1,4),1)
  + 7
  + (C21-1)*7,
"mm.dd"))</f>
        <v>01.11 ~ 01.17</v>
      </c>
      <c r="C21" s="173">
        <f>C4+1</f>
        <v>2</v>
      </c>
      <c r="D21" s="178">
        <v>0.375</v>
      </c>
      <c r="E21" s="171"/>
      <c r="F21" s="175"/>
      <c r="G21" s="175"/>
      <c r="H21" s="175"/>
      <c r="I21" s="175"/>
      <c r="L21" s="11"/>
      <c r="M21" s="11"/>
    </row>
    <row r="22" spans="2:13" s="9" customFormat="1">
      <c r="B22" s="174"/>
      <c r="C22" s="174"/>
      <c r="D22" s="179"/>
      <c r="E22" s="171"/>
      <c r="F22" s="176"/>
      <c r="G22" s="176"/>
      <c r="H22" s="176"/>
      <c r="I22" s="176"/>
      <c r="L22" s="11"/>
      <c r="M22" s="11"/>
    </row>
    <row r="23" spans="2:13" s="9" customFormat="1">
      <c r="B23" s="174"/>
      <c r="C23" s="174"/>
      <c r="D23" s="178">
        <v>0.41666666666666669</v>
      </c>
      <c r="E23" s="171"/>
      <c r="F23" s="176"/>
      <c r="G23" s="176"/>
      <c r="H23" s="176"/>
      <c r="I23" s="176"/>
      <c r="L23" s="11"/>
      <c r="M23" s="11"/>
    </row>
    <row r="24" spans="2:13" s="9" customFormat="1">
      <c r="B24" s="174"/>
      <c r="C24" s="174"/>
      <c r="D24" s="179"/>
      <c r="E24" s="171"/>
      <c r="F24" s="176"/>
      <c r="G24" s="176"/>
      <c r="H24" s="176"/>
      <c r="I24" s="176"/>
      <c r="L24" s="11"/>
      <c r="M24" s="11"/>
    </row>
    <row r="25" spans="2:13" s="9" customFormat="1">
      <c r="B25" s="174"/>
      <c r="C25" s="174"/>
      <c r="D25" s="178">
        <v>0.45833333333333331</v>
      </c>
      <c r="E25" s="171"/>
      <c r="F25" s="176"/>
      <c r="G25" s="176"/>
      <c r="H25" s="176"/>
      <c r="I25" s="176"/>
      <c r="L25" s="11"/>
      <c r="M25" s="11"/>
    </row>
    <row r="26" spans="2:13" s="9" customFormat="1">
      <c r="B26" s="174"/>
      <c r="C26" s="174"/>
      <c r="D26" s="179"/>
      <c r="E26" s="171"/>
      <c r="F26" s="176"/>
      <c r="G26" s="176"/>
      <c r="H26" s="176"/>
      <c r="I26" s="176"/>
      <c r="L26" s="11"/>
      <c r="M26" s="11"/>
    </row>
    <row r="27" spans="2:13" s="9" customFormat="1">
      <c r="B27" s="174"/>
      <c r="C27" s="174"/>
      <c r="D27" s="178">
        <v>0.54166666666666663</v>
      </c>
      <c r="E27" s="171"/>
      <c r="F27" s="176"/>
      <c r="G27" s="176"/>
      <c r="H27" s="176"/>
      <c r="I27" s="176"/>
      <c r="L27" s="11"/>
      <c r="M27" s="11"/>
    </row>
    <row r="28" spans="2:13" s="9" customFormat="1">
      <c r="B28" s="174"/>
      <c r="C28" s="174"/>
      <c r="D28" s="179"/>
      <c r="E28" s="171"/>
      <c r="F28" s="177"/>
      <c r="G28" s="177"/>
      <c r="H28" s="177"/>
      <c r="I28" s="177"/>
      <c r="L28" s="11"/>
      <c r="M28" s="11"/>
    </row>
    <row r="29" spans="2:13" s="9" customFormat="1" ht="20.25" customHeight="1">
      <c r="B29" s="174"/>
      <c r="C29" s="174"/>
      <c r="D29" s="178">
        <v>0.58333333333333337</v>
      </c>
      <c r="E29" s="171"/>
      <c r="F29" s="175"/>
      <c r="G29" s="175"/>
      <c r="H29" s="175"/>
      <c r="I29" s="175"/>
      <c r="L29" s="11"/>
      <c r="M29" s="11"/>
    </row>
    <row r="30" spans="2:13" s="9" customFormat="1">
      <c r="B30" s="174"/>
      <c r="C30" s="174"/>
      <c r="D30" s="179"/>
      <c r="E30" s="171"/>
      <c r="F30" s="176"/>
      <c r="G30" s="176"/>
      <c r="H30" s="176"/>
      <c r="I30" s="176"/>
      <c r="L30" s="11"/>
      <c r="M30" s="11"/>
    </row>
    <row r="31" spans="2:13" s="9" customFormat="1">
      <c r="B31" s="174"/>
      <c r="C31" s="174"/>
      <c r="D31" s="178">
        <v>0.625</v>
      </c>
      <c r="E31" s="171"/>
      <c r="F31" s="176"/>
      <c r="G31" s="176"/>
      <c r="H31" s="176"/>
      <c r="I31" s="176"/>
      <c r="L31" s="11"/>
      <c r="M31" s="11"/>
    </row>
    <row r="32" spans="2:13" s="9" customFormat="1">
      <c r="B32" s="174"/>
      <c r="C32" s="174"/>
      <c r="D32" s="179"/>
      <c r="E32" s="171"/>
      <c r="F32" s="176"/>
      <c r="G32" s="176"/>
      <c r="H32" s="176"/>
      <c r="I32" s="176"/>
      <c r="L32" s="11"/>
      <c r="M32" s="11"/>
    </row>
    <row r="33" spans="2:13" s="9" customFormat="1">
      <c r="B33" s="174"/>
      <c r="C33" s="174"/>
      <c r="D33" s="178">
        <v>0.66666666666666663</v>
      </c>
      <c r="E33" s="171"/>
      <c r="F33" s="176"/>
      <c r="G33" s="176"/>
      <c r="H33" s="176"/>
      <c r="I33" s="176"/>
      <c r="L33" s="11"/>
      <c r="M33" s="11"/>
    </row>
    <row r="34" spans="2:13" s="9" customFormat="1">
      <c r="B34" s="174"/>
      <c r="C34" s="174"/>
      <c r="D34" s="179"/>
      <c r="E34" s="171"/>
      <c r="F34" s="176"/>
      <c r="G34" s="176"/>
      <c r="H34" s="176"/>
      <c r="I34" s="176"/>
      <c r="L34" s="11"/>
      <c r="M34" s="11"/>
    </row>
    <row r="35" spans="2:13">
      <c r="B35" s="174"/>
      <c r="C35" s="174"/>
      <c r="D35" s="178">
        <v>0.70833333333333337</v>
      </c>
      <c r="E35" s="171"/>
      <c r="F35" s="176"/>
      <c r="G35" s="176"/>
      <c r="H35" s="176"/>
      <c r="I35" s="176"/>
    </row>
    <row r="36" spans="2:13">
      <c r="B36" s="174"/>
      <c r="C36" s="174"/>
      <c r="D36" s="179"/>
      <c r="E36" s="171"/>
      <c r="F36" s="177"/>
      <c r="G36" s="177"/>
      <c r="H36" s="177"/>
      <c r="I36" s="177"/>
    </row>
    <row r="38" spans="2:13" ht="20.25" customHeight="1">
      <c r="B38" s="173" t="str">
        <f>IF(OR(C38&lt;1,NOT(ISNUMBER(C38))),"",
TEXT(
  DATE($B$2,1,4)
  - WEEKDAY(DATE($B$2,1,4),1)
  + 1
  + (C38-1)*7,
"mm.dd")
&amp; " ~ " &amp;
TEXT(
  DATE($B$2,1,4)
  - WEEKDAY(DATE($B$2,1,4),1)
  + 7
  + (C38-1)*7,
"mm.dd"))</f>
        <v>01.18 ~ 01.24</v>
      </c>
      <c r="C38" s="173">
        <f>C21+1</f>
        <v>3</v>
      </c>
      <c r="D38" s="172">
        <v>0.375</v>
      </c>
      <c r="E38" s="171"/>
      <c r="F38" s="171"/>
      <c r="G38" s="171"/>
      <c r="H38" s="171"/>
      <c r="I38" s="171"/>
    </row>
    <row r="39" spans="2:13">
      <c r="B39" s="174"/>
      <c r="C39" s="174"/>
      <c r="D39" s="172"/>
      <c r="E39" s="171"/>
      <c r="F39" s="171"/>
      <c r="G39" s="171"/>
      <c r="H39" s="171"/>
      <c r="I39" s="171"/>
    </row>
    <row r="40" spans="2:13">
      <c r="B40" s="174"/>
      <c r="C40" s="174"/>
      <c r="D40" s="172">
        <v>0.41666666666666669</v>
      </c>
      <c r="E40" s="171"/>
      <c r="F40" s="171"/>
      <c r="G40" s="171"/>
      <c r="H40" s="171"/>
      <c r="I40" s="171"/>
    </row>
    <row r="41" spans="2:13">
      <c r="B41" s="174"/>
      <c r="C41" s="174"/>
      <c r="D41" s="172"/>
      <c r="E41" s="171"/>
      <c r="F41" s="171"/>
      <c r="G41" s="171"/>
      <c r="H41" s="171"/>
      <c r="I41" s="171"/>
    </row>
    <row r="42" spans="2:13">
      <c r="B42" s="174"/>
      <c r="C42" s="174"/>
      <c r="D42" s="172">
        <v>0.45833333333333331</v>
      </c>
      <c r="E42" s="171"/>
      <c r="F42" s="171"/>
      <c r="G42" s="171"/>
      <c r="H42" s="171"/>
      <c r="I42" s="171"/>
    </row>
    <row r="43" spans="2:13">
      <c r="B43" s="174"/>
      <c r="C43" s="174"/>
      <c r="D43" s="172"/>
      <c r="E43" s="171"/>
      <c r="F43" s="171"/>
      <c r="G43" s="171"/>
      <c r="H43" s="171"/>
      <c r="I43" s="171"/>
    </row>
    <row r="44" spans="2:13">
      <c r="B44" s="174"/>
      <c r="C44" s="174"/>
      <c r="D44" s="172">
        <v>0.54166666666666663</v>
      </c>
      <c r="E44" s="171"/>
      <c r="F44" s="171"/>
      <c r="G44" s="171"/>
      <c r="H44" s="171"/>
      <c r="I44" s="171"/>
    </row>
    <row r="45" spans="2:13">
      <c r="B45" s="174"/>
      <c r="C45" s="174"/>
      <c r="D45" s="172"/>
      <c r="E45" s="171"/>
      <c r="F45" s="171"/>
      <c r="G45" s="171"/>
      <c r="H45" s="171"/>
      <c r="I45" s="171"/>
    </row>
    <row r="46" spans="2:13" ht="20.25" customHeight="1">
      <c r="B46" s="174"/>
      <c r="C46" s="174"/>
      <c r="D46" s="172">
        <v>0.58333333333333337</v>
      </c>
      <c r="E46" s="171"/>
      <c r="F46" s="171"/>
      <c r="G46" s="171"/>
      <c r="H46" s="171"/>
      <c r="I46" s="171"/>
    </row>
    <row r="47" spans="2:13">
      <c r="B47" s="174"/>
      <c r="C47" s="174"/>
      <c r="D47" s="172"/>
      <c r="E47" s="171"/>
      <c r="F47" s="171"/>
      <c r="G47" s="171"/>
      <c r="H47" s="171"/>
      <c r="I47" s="171"/>
    </row>
    <row r="48" spans="2:13">
      <c r="B48" s="174"/>
      <c r="C48" s="174"/>
      <c r="D48" s="172">
        <v>0.625</v>
      </c>
      <c r="E48" s="171"/>
      <c r="F48" s="171"/>
      <c r="G48" s="171"/>
      <c r="H48" s="171"/>
      <c r="I48" s="171"/>
    </row>
    <row r="49" spans="2:9">
      <c r="B49" s="174"/>
      <c r="C49" s="174"/>
      <c r="D49" s="172"/>
      <c r="E49" s="171"/>
      <c r="F49" s="171"/>
      <c r="G49" s="171"/>
      <c r="H49" s="171"/>
      <c r="I49" s="171"/>
    </row>
    <row r="50" spans="2:9">
      <c r="B50" s="174"/>
      <c r="C50" s="174"/>
      <c r="D50" s="172">
        <v>0.66666666666666663</v>
      </c>
      <c r="E50" s="171"/>
      <c r="F50" s="171"/>
      <c r="G50" s="171"/>
      <c r="H50" s="171"/>
      <c r="I50" s="171"/>
    </row>
    <row r="51" spans="2:9">
      <c r="B51" s="174"/>
      <c r="C51" s="174"/>
      <c r="D51" s="172"/>
      <c r="E51" s="171"/>
      <c r="F51" s="171"/>
      <c r="G51" s="171"/>
      <c r="H51" s="171"/>
      <c r="I51" s="171"/>
    </row>
    <row r="52" spans="2:9">
      <c r="B52" s="174"/>
      <c r="C52" s="174"/>
      <c r="D52" s="172">
        <v>0.70833333333333337</v>
      </c>
      <c r="E52" s="171"/>
      <c r="F52" s="171"/>
      <c r="G52" s="171"/>
      <c r="H52" s="171"/>
      <c r="I52" s="171"/>
    </row>
    <row r="53" spans="2:9">
      <c r="B53" s="174"/>
      <c r="C53" s="174"/>
      <c r="D53" s="172"/>
      <c r="E53" s="171"/>
      <c r="F53" s="171"/>
      <c r="G53" s="171"/>
      <c r="H53" s="171"/>
      <c r="I53" s="171"/>
    </row>
    <row r="55" spans="2:9" ht="20.25" customHeight="1">
      <c r="B55" s="173" t="str">
        <f>IF(OR(C55&lt;1,NOT(ISNUMBER(C55))),"",
TEXT(
  DATE($B$2,1,4)
  - WEEKDAY(DATE($B$2,1,4),1)
  + 1
  + (C55-1)*7,
"mm.dd")
&amp; " ~ " &amp;
TEXT(
  DATE($B$2,1,4)
  - WEEKDAY(DATE($B$2,1,4),1)
  + 7
  + (C55-1)*7,
"mm.dd"))</f>
        <v>01.25 ~ 01.31</v>
      </c>
      <c r="C55" s="173">
        <f>C38+1</f>
        <v>4</v>
      </c>
      <c r="D55" s="172">
        <v>0.375</v>
      </c>
      <c r="E55" s="171"/>
      <c r="F55" s="171"/>
      <c r="G55" s="171"/>
      <c r="H55" s="171"/>
      <c r="I55" s="171"/>
    </row>
    <row r="56" spans="2:9">
      <c r="B56" s="174"/>
      <c r="C56" s="174"/>
      <c r="D56" s="172"/>
      <c r="E56" s="171"/>
      <c r="F56" s="171"/>
      <c r="G56" s="171"/>
      <c r="H56" s="171"/>
      <c r="I56" s="171"/>
    </row>
    <row r="57" spans="2:9">
      <c r="B57" s="174"/>
      <c r="C57" s="174"/>
      <c r="D57" s="172">
        <v>0.41666666666666669</v>
      </c>
      <c r="E57" s="171"/>
      <c r="F57" s="171"/>
      <c r="G57" s="171"/>
      <c r="H57" s="171"/>
      <c r="I57" s="171"/>
    </row>
    <row r="58" spans="2:9">
      <c r="B58" s="174"/>
      <c r="C58" s="174"/>
      <c r="D58" s="172"/>
      <c r="E58" s="171"/>
      <c r="F58" s="171"/>
      <c r="G58" s="171"/>
      <c r="H58" s="171"/>
      <c r="I58" s="171"/>
    </row>
    <row r="59" spans="2:9">
      <c r="B59" s="174"/>
      <c r="C59" s="174"/>
      <c r="D59" s="172">
        <v>0.45833333333333331</v>
      </c>
      <c r="E59" s="171"/>
      <c r="F59" s="171"/>
      <c r="G59" s="171"/>
      <c r="H59" s="171"/>
      <c r="I59" s="171"/>
    </row>
    <row r="60" spans="2:9">
      <c r="B60" s="174"/>
      <c r="C60" s="174"/>
      <c r="D60" s="172"/>
      <c r="E60" s="171"/>
      <c r="F60" s="171"/>
      <c r="G60" s="171"/>
      <c r="H60" s="171"/>
      <c r="I60" s="171"/>
    </row>
    <row r="61" spans="2:9">
      <c r="B61" s="174"/>
      <c r="C61" s="174"/>
      <c r="D61" s="172">
        <v>0.54166666666666663</v>
      </c>
      <c r="E61" s="171"/>
      <c r="F61" s="171"/>
      <c r="G61" s="171"/>
      <c r="H61" s="171"/>
      <c r="I61" s="171"/>
    </row>
    <row r="62" spans="2:9">
      <c r="B62" s="174"/>
      <c r="C62" s="174"/>
      <c r="D62" s="172"/>
      <c r="E62" s="171"/>
      <c r="F62" s="171"/>
      <c r="G62" s="171"/>
      <c r="H62" s="171"/>
      <c r="I62" s="171"/>
    </row>
    <row r="63" spans="2:9" ht="20.25" customHeight="1">
      <c r="B63" s="174"/>
      <c r="C63" s="174"/>
      <c r="D63" s="172">
        <v>0.58333333333333337</v>
      </c>
      <c r="E63" s="171"/>
      <c r="F63" s="171"/>
      <c r="G63" s="171"/>
      <c r="H63" s="171"/>
      <c r="I63" s="171"/>
    </row>
    <row r="64" spans="2:9">
      <c r="B64" s="174"/>
      <c r="C64" s="174"/>
      <c r="D64" s="172"/>
      <c r="E64" s="171"/>
      <c r="F64" s="171"/>
      <c r="G64" s="171"/>
      <c r="H64" s="171"/>
      <c r="I64" s="171"/>
    </row>
    <row r="65" spans="2:9">
      <c r="B65" s="174"/>
      <c r="C65" s="174"/>
      <c r="D65" s="172">
        <v>0.625</v>
      </c>
      <c r="E65" s="171"/>
      <c r="F65" s="171"/>
      <c r="G65" s="171"/>
      <c r="H65" s="171"/>
      <c r="I65" s="171"/>
    </row>
    <row r="66" spans="2:9">
      <c r="B66" s="174"/>
      <c r="C66" s="174"/>
      <c r="D66" s="172"/>
      <c r="E66" s="171"/>
      <c r="F66" s="171"/>
      <c r="G66" s="171"/>
      <c r="H66" s="171"/>
      <c r="I66" s="171"/>
    </row>
    <row r="67" spans="2:9">
      <c r="B67" s="174"/>
      <c r="C67" s="174"/>
      <c r="D67" s="172">
        <v>0.66666666666666663</v>
      </c>
      <c r="E67" s="171"/>
      <c r="F67" s="171"/>
      <c r="G67" s="171"/>
      <c r="H67" s="171"/>
      <c r="I67" s="171"/>
    </row>
    <row r="68" spans="2:9">
      <c r="B68" s="174"/>
      <c r="C68" s="174"/>
      <c r="D68" s="172"/>
      <c r="E68" s="171"/>
      <c r="F68" s="171"/>
      <c r="G68" s="171"/>
      <c r="H68" s="171"/>
      <c r="I68" s="171"/>
    </row>
    <row r="69" spans="2:9">
      <c r="B69" s="174"/>
      <c r="C69" s="174"/>
      <c r="D69" s="172">
        <v>0.70833333333333337</v>
      </c>
      <c r="E69" s="171"/>
      <c r="F69" s="171"/>
      <c r="G69" s="171"/>
      <c r="H69" s="171"/>
      <c r="I69" s="171"/>
    </row>
    <row r="70" spans="2:9">
      <c r="B70" s="174"/>
      <c r="C70" s="174"/>
      <c r="D70" s="172"/>
      <c r="E70" s="171"/>
      <c r="F70" s="171"/>
      <c r="G70" s="171"/>
      <c r="H70" s="171"/>
      <c r="I70" s="171"/>
    </row>
    <row r="72" spans="2:9" ht="20.25" customHeight="1">
      <c r="B72" s="173" t="str">
        <f>IF(OR(C72&lt;1,NOT(ISNUMBER(C72))),"",
TEXT(
  DATE($B$2,1,4)
  - WEEKDAY(DATE($B$2,1,4),1)
  + 1
  + (C72-1)*7,
"mm.dd")
&amp; " ~ " &amp;
TEXT(
  DATE($B$2,1,4)
  - WEEKDAY(DATE($B$2,1,4),1)
  + 7
  + (C72-1)*7,
"mm.dd"))</f>
        <v>02.01 ~ 02.07</v>
      </c>
      <c r="C72" s="173">
        <f>IF((C55+1) &gt; 52, 1, C55+1)</f>
        <v>5</v>
      </c>
      <c r="D72" s="172">
        <v>0.375</v>
      </c>
      <c r="E72" s="171"/>
      <c r="F72" s="171"/>
      <c r="G72" s="171"/>
      <c r="H72" s="171"/>
      <c r="I72" s="171"/>
    </row>
    <row r="73" spans="2:9">
      <c r="B73" s="174"/>
      <c r="C73" s="174"/>
      <c r="D73" s="172"/>
      <c r="E73" s="171"/>
      <c r="F73" s="171"/>
      <c r="G73" s="171"/>
      <c r="H73" s="171"/>
      <c r="I73" s="171"/>
    </row>
    <row r="74" spans="2:9">
      <c r="B74" s="174"/>
      <c r="C74" s="174"/>
      <c r="D74" s="172">
        <v>0.41666666666666669</v>
      </c>
      <c r="E74" s="171"/>
      <c r="F74" s="171"/>
      <c r="G74" s="171"/>
      <c r="H74" s="171"/>
      <c r="I74" s="171"/>
    </row>
    <row r="75" spans="2:9">
      <c r="B75" s="174"/>
      <c r="C75" s="174"/>
      <c r="D75" s="172"/>
      <c r="E75" s="171"/>
      <c r="F75" s="171"/>
      <c r="G75" s="171"/>
      <c r="H75" s="171"/>
      <c r="I75" s="171"/>
    </row>
    <row r="76" spans="2:9">
      <c r="B76" s="174"/>
      <c r="C76" s="174"/>
      <c r="D76" s="172">
        <v>0.45833333333333331</v>
      </c>
      <c r="E76" s="171"/>
      <c r="F76" s="171"/>
      <c r="G76" s="171"/>
      <c r="H76" s="171"/>
      <c r="I76" s="171"/>
    </row>
    <row r="77" spans="2:9">
      <c r="B77" s="174"/>
      <c r="C77" s="174"/>
      <c r="D77" s="172"/>
      <c r="E77" s="171"/>
      <c r="F77" s="171"/>
      <c r="G77" s="171"/>
      <c r="H77" s="171"/>
      <c r="I77" s="171"/>
    </row>
    <row r="78" spans="2:9">
      <c r="B78" s="174"/>
      <c r="C78" s="174"/>
      <c r="D78" s="172">
        <v>0.54166666666666663</v>
      </c>
      <c r="E78" s="171"/>
      <c r="F78" s="171"/>
      <c r="G78" s="171"/>
      <c r="H78" s="171"/>
      <c r="I78" s="171"/>
    </row>
    <row r="79" spans="2:9">
      <c r="B79" s="174"/>
      <c r="C79" s="174"/>
      <c r="D79" s="172"/>
      <c r="E79" s="171"/>
      <c r="F79" s="171"/>
      <c r="G79" s="171"/>
      <c r="H79" s="171"/>
      <c r="I79" s="171"/>
    </row>
    <row r="80" spans="2:9" ht="20.25" customHeight="1">
      <c r="B80" s="174"/>
      <c r="C80" s="174"/>
      <c r="D80" s="172">
        <v>0.58333333333333337</v>
      </c>
      <c r="E80" s="171"/>
      <c r="F80" s="171"/>
      <c r="G80" s="171"/>
      <c r="H80" s="171"/>
      <c r="I80" s="171"/>
    </row>
    <row r="81" spans="2:9">
      <c r="B81" s="174"/>
      <c r="C81" s="174"/>
      <c r="D81" s="172"/>
      <c r="E81" s="171"/>
      <c r="F81" s="171"/>
      <c r="G81" s="171"/>
      <c r="H81" s="171"/>
      <c r="I81" s="171"/>
    </row>
    <row r="82" spans="2:9">
      <c r="B82" s="174"/>
      <c r="C82" s="174"/>
      <c r="D82" s="172">
        <v>0.625</v>
      </c>
      <c r="E82" s="171"/>
      <c r="F82" s="171"/>
      <c r="G82" s="171"/>
      <c r="H82" s="171"/>
      <c r="I82" s="171"/>
    </row>
    <row r="83" spans="2:9">
      <c r="B83" s="174"/>
      <c r="C83" s="174"/>
      <c r="D83" s="172"/>
      <c r="E83" s="171"/>
      <c r="F83" s="171"/>
      <c r="G83" s="171"/>
      <c r="H83" s="171"/>
      <c r="I83" s="171"/>
    </row>
    <row r="84" spans="2:9">
      <c r="B84" s="174"/>
      <c r="C84" s="174"/>
      <c r="D84" s="172">
        <v>0.66666666666666663</v>
      </c>
      <c r="E84" s="171"/>
      <c r="F84" s="171"/>
      <c r="G84" s="171"/>
      <c r="H84" s="171"/>
      <c r="I84" s="171"/>
    </row>
    <row r="85" spans="2:9">
      <c r="B85" s="174"/>
      <c r="C85" s="174"/>
      <c r="D85" s="172"/>
      <c r="E85" s="171"/>
      <c r="F85" s="171"/>
      <c r="G85" s="171"/>
      <c r="H85" s="171"/>
      <c r="I85" s="171"/>
    </row>
    <row r="86" spans="2:9">
      <c r="B86" s="174"/>
      <c r="C86" s="174"/>
      <c r="D86" s="172">
        <v>0.70833333333333337</v>
      </c>
      <c r="E86" s="171"/>
      <c r="F86" s="171"/>
      <c r="G86" s="171"/>
      <c r="H86" s="171"/>
      <c r="I86" s="171"/>
    </row>
    <row r="87" spans="2:9">
      <c r="B87" s="174"/>
      <c r="C87" s="174"/>
      <c r="D87" s="172"/>
      <c r="E87" s="171"/>
      <c r="F87" s="171"/>
      <c r="G87" s="171"/>
      <c r="H87" s="171"/>
      <c r="I87" s="171"/>
    </row>
    <row r="89" spans="2:9">
      <c r="E89" s="171" t="s">
        <v>20</v>
      </c>
      <c r="F89" s="171" t="s">
        <v>16</v>
      </c>
      <c r="G89" s="171" t="s">
        <v>23</v>
      </c>
      <c r="H89" s="171" t="s">
        <v>24</v>
      </c>
      <c r="I89" s="171" t="s">
        <v>25</v>
      </c>
    </row>
    <row r="90" spans="2:9">
      <c r="E90" s="171"/>
      <c r="F90" s="171"/>
      <c r="G90" s="171"/>
      <c r="H90" s="171"/>
      <c r="I90" s="171"/>
    </row>
    <row r="91" spans="2:9">
      <c r="E91" s="171"/>
      <c r="F91" s="171"/>
      <c r="G91" s="171"/>
      <c r="H91" s="171"/>
      <c r="I91" s="171"/>
    </row>
    <row r="92" spans="2:9">
      <c r="E92" s="171"/>
      <c r="F92" s="171"/>
      <c r="G92" s="171"/>
      <c r="H92" s="171"/>
      <c r="I92" s="171"/>
    </row>
    <row r="93" spans="2:9">
      <c r="E93" s="171"/>
      <c r="F93" s="171"/>
      <c r="G93" s="171"/>
      <c r="H93" s="171"/>
      <c r="I93" s="171"/>
    </row>
    <row r="94" spans="2:9">
      <c r="E94" s="171"/>
      <c r="F94" s="171"/>
      <c r="G94" s="171"/>
      <c r="H94" s="171"/>
      <c r="I94" s="171"/>
    </row>
    <row r="95" spans="2:9">
      <c r="E95" s="171"/>
      <c r="F95" s="171"/>
      <c r="G95" s="171"/>
      <c r="H95" s="171"/>
      <c r="I95" s="171"/>
    </row>
    <row r="96" spans="2:9">
      <c r="E96" s="171"/>
      <c r="F96" s="171"/>
      <c r="G96" s="171"/>
      <c r="H96" s="171"/>
      <c r="I96" s="171"/>
    </row>
    <row r="97" spans="5:9">
      <c r="E97" s="171" t="s">
        <v>20</v>
      </c>
      <c r="F97" s="171"/>
      <c r="G97" s="171"/>
      <c r="H97" s="171"/>
      <c r="I97" s="171"/>
    </row>
    <row r="98" spans="5:9">
      <c r="E98" s="171"/>
      <c r="F98" s="171"/>
      <c r="G98" s="171"/>
      <c r="H98" s="171"/>
      <c r="I98" s="171"/>
    </row>
    <row r="99" spans="5:9">
      <c r="E99" s="171"/>
      <c r="F99" s="171"/>
      <c r="G99" s="171"/>
      <c r="H99" s="171"/>
      <c r="I99" s="171"/>
    </row>
    <row r="100" spans="5:9">
      <c r="E100" s="171"/>
      <c r="F100" s="171"/>
      <c r="G100" s="171"/>
      <c r="H100" s="171"/>
      <c r="I100" s="171"/>
    </row>
    <row r="101" spans="5:9">
      <c r="E101" s="171"/>
      <c r="F101" s="171"/>
      <c r="G101" s="171"/>
      <c r="H101" s="171"/>
      <c r="I101" s="171"/>
    </row>
    <row r="102" spans="5:9">
      <c r="E102" s="171"/>
      <c r="F102" s="171"/>
      <c r="G102" s="171"/>
      <c r="H102" s="171"/>
      <c r="I102" s="171"/>
    </row>
    <row r="103" spans="5:9">
      <c r="E103" s="171"/>
      <c r="F103" s="171"/>
      <c r="G103" s="171"/>
      <c r="H103" s="171"/>
      <c r="I103" s="171"/>
    </row>
    <row r="104" spans="5:9">
      <c r="E104" s="171"/>
      <c r="F104" s="171"/>
      <c r="G104" s="171"/>
      <c r="H104" s="171"/>
      <c r="I104" s="171"/>
    </row>
    <row r="106" spans="5:9" ht="24">
      <c r="E106" s="13" t="s">
        <v>17</v>
      </c>
      <c r="F106" s="16" t="s">
        <v>21</v>
      </c>
    </row>
    <row r="107" spans="5:9">
      <c r="E107" s="13" t="s">
        <v>22</v>
      </c>
    </row>
  </sheetData>
  <mergeCells count="106">
    <mergeCell ref="B4:B19"/>
    <mergeCell ref="B21:B36"/>
    <mergeCell ref="B38:B53"/>
    <mergeCell ref="B55:B70"/>
    <mergeCell ref="B72:B87"/>
    <mergeCell ref="I4:I11"/>
    <mergeCell ref="F12:F19"/>
    <mergeCell ref="G12:G19"/>
    <mergeCell ref="I12:I19"/>
    <mergeCell ref="E89:E96"/>
    <mergeCell ref="I46:I53"/>
    <mergeCell ref="F21:F28"/>
    <mergeCell ref="G21:G28"/>
    <mergeCell ref="I21:I28"/>
    <mergeCell ref="F29:F36"/>
    <mergeCell ref="G29:G36"/>
    <mergeCell ref="I29:I36"/>
    <mergeCell ref="I55:I62"/>
    <mergeCell ref="F63:F70"/>
    <mergeCell ref="G63:G70"/>
    <mergeCell ref="I63:I70"/>
    <mergeCell ref="I38:I45"/>
    <mergeCell ref="I72:I79"/>
    <mergeCell ref="H63:H70"/>
    <mergeCell ref="E29:E36"/>
    <mergeCell ref="E97:E104"/>
    <mergeCell ref="F89:F104"/>
    <mergeCell ref="G89:G104"/>
    <mergeCell ref="H89:H104"/>
    <mergeCell ref="I89:I104"/>
    <mergeCell ref="I80:I87"/>
    <mergeCell ref="H38:H45"/>
    <mergeCell ref="G46:G53"/>
    <mergeCell ref="G38:G45"/>
    <mergeCell ref="E38:E45"/>
    <mergeCell ref="E46:E53"/>
    <mergeCell ref="E55:E62"/>
    <mergeCell ref="E72:E79"/>
    <mergeCell ref="E80:E87"/>
    <mergeCell ref="C72:C87"/>
    <mergeCell ref="D72:D73"/>
    <mergeCell ref="F72:F79"/>
    <mergeCell ref="G72:G79"/>
    <mergeCell ref="H72:H79"/>
    <mergeCell ref="D82:D83"/>
    <mergeCell ref="D84:D85"/>
    <mergeCell ref="D86:D87"/>
    <mergeCell ref="D74:D75"/>
    <mergeCell ref="D76:D77"/>
    <mergeCell ref="D78:D79"/>
    <mergeCell ref="D80:D81"/>
    <mergeCell ref="F80:F87"/>
    <mergeCell ref="G80:G87"/>
    <mergeCell ref="H80:H87"/>
    <mergeCell ref="D67:D68"/>
    <mergeCell ref="D69:D70"/>
    <mergeCell ref="D52:D53"/>
    <mergeCell ref="F46:F53"/>
    <mergeCell ref="C38:C53"/>
    <mergeCell ref="D38:D39"/>
    <mergeCell ref="F38:F45"/>
    <mergeCell ref="D57:D58"/>
    <mergeCell ref="D59:D60"/>
    <mergeCell ref="D61:D62"/>
    <mergeCell ref="D63:D64"/>
    <mergeCell ref="D65:D66"/>
    <mergeCell ref="E63:E70"/>
    <mergeCell ref="C21:C36"/>
    <mergeCell ref="D21:D22"/>
    <mergeCell ref="H21:H28"/>
    <mergeCell ref="C55:C70"/>
    <mergeCell ref="D55:D56"/>
    <mergeCell ref="H55:H62"/>
    <mergeCell ref="F55:F62"/>
    <mergeCell ref="G55:G62"/>
    <mergeCell ref="D40:D41"/>
    <mergeCell ref="D42:D43"/>
    <mergeCell ref="D44:D45"/>
    <mergeCell ref="D46:D47"/>
    <mergeCell ref="H46:H53"/>
    <mergeCell ref="D48:D49"/>
    <mergeCell ref="D50:D51"/>
    <mergeCell ref="D23:D24"/>
    <mergeCell ref="D25:D26"/>
    <mergeCell ref="D27:D28"/>
    <mergeCell ref="D29:D30"/>
    <mergeCell ref="H29:H36"/>
    <mergeCell ref="D31:D32"/>
    <mergeCell ref="D33:D34"/>
    <mergeCell ref="D35:D36"/>
    <mergeCell ref="E21:E28"/>
    <mergeCell ref="C4:C19"/>
    <mergeCell ref="D4:D5"/>
    <mergeCell ref="F4:F11"/>
    <mergeCell ref="G4:G11"/>
    <mergeCell ref="H4:H11"/>
    <mergeCell ref="D6:D7"/>
    <mergeCell ref="D8:D9"/>
    <mergeCell ref="D10:D11"/>
    <mergeCell ref="D12:D13"/>
    <mergeCell ref="H12:H19"/>
    <mergeCell ref="D14:D15"/>
    <mergeCell ref="D16:D17"/>
    <mergeCell ref="D18:D19"/>
    <mergeCell ref="E4:E11"/>
    <mergeCell ref="E12:E1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27</v>
      </c>
      <c r="D2" t="s">
        <v>26</v>
      </c>
    </row>
    <row r="3" spans="2:4">
      <c r="B3" t="s">
        <v>36</v>
      </c>
      <c r="C3" t="s">
        <v>35</v>
      </c>
      <c r="D3" t="s">
        <v>37</v>
      </c>
    </row>
    <row r="4" spans="2:4">
      <c r="B4" t="s">
        <v>38</v>
      </c>
      <c r="C4" t="s">
        <v>40</v>
      </c>
      <c r="D4" t="s">
        <v>39</v>
      </c>
    </row>
    <row r="5" spans="2:4">
      <c r="B5" t="s">
        <v>36</v>
      </c>
      <c r="C5" t="s">
        <v>41</v>
      </c>
      <c r="D5" t="s">
        <v>42</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9</vt:i4>
      </vt:variant>
      <vt:variant>
        <vt:lpstr>이름 지정된 범위</vt:lpstr>
      </vt:variant>
      <vt:variant>
        <vt:i4>2</vt:i4>
      </vt:variant>
    </vt:vector>
  </HeadingPairs>
  <TitlesOfParts>
    <vt:vector size="11" baseType="lpstr">
      <vt:lpstr>Work</vt:lpstr>
      <vt:lpstr>MOBIS_PRK3</vt:lpstr>
      <vt:lpstr>HKL_ADCU</vt:lpstr>
      <vt:lpstr>HKL_APCU</vt:lpstr>
      <vt:lpstr>Weekly_Mail</vt:lpstr>
      <vt:lpstr>ref</vt:lpstr>
      <vt:lpstr>Visiting(1월)</vt:lpstr>
      <vt:lpstr>Visiting(Form)</vt:lpstr>
      <vt:lpstr>대리점</vt:lpstr>
      <vt:lpstr>'Visiting(1월)'!Print_Area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2026-01-06T11:26:37Z</dcterms:modified>
  <cp:category/>
  <cp:contentStatus/>
</cp:coreProperties>
</file>