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5134225\Desktop\"/>
    </mc:Choice>
  </mc:AlternateContent>
  <xr:revisionPtr revIDLastSave="0" documentId="13_ncr:1_{877D8218-2B22-4D00-9E4A-959CBE36A98B}" xr6:coauthVersionLast="47" xr6:coauthVersionMax="47" xr10:uidLastSave="{00000000-0000-0000-0000-000000000000}"/>
  <bookViews>
    <workbookView xWindow="-120" yWindow="-120" windowWidth="29040" windowHeight="17520" xr2:uid="{71606555-1B0B-48DA-A1CD-65BD35DE7A5E}"/>
  </bookViews>
  <sheets>
    <sheet name="Colck" sheetId="2" r:id="rId1"/>
    <sheet name="V4M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9" i="1" l="1"/>
  <c r="L8" i="1"/>
  <c r="M8" i="1" s="1"/>
  <c r="H6" i="1"/>
  <c r="O13" i="1" l="1"/>
  <c r="O9" i="1"/>
  <c r="O10" i="1" l="1"/>
  <c r="P9" i="1"/>
  <c r="Q9" i="1" s="1"/>
  <c r="R9" i="1" s="1"/>
  <c r="P13" i="1"/>
  <c r="Q13" i="1" s="1"/>
  <c r="R13" i="1" s="1"/>
  <c r="O14" i="1"/>
</calcChain>
</file>

<file path=xl/sharedStrings.xml><?xml version="1.0" encoding="utf-8"?>
<sst xmlns="http://schemas.openxmlformats.org/spreadsheetml/2006/main" count="18" uniqueCount="14">
  <si>
    <t>외부 클럭 20MHz</t>
    <phoneticPr fontId="1" type="noConversion"/>
  </si>
  <si>
    <t>EXTEAL</t>
    <phoneticPr fontId="1" type="noConversion"/>
  </si>
  <si>
    <t>Hz</t>
    <phoneticPr fontId="1" type="noConversion"/>
  </si>
  <si>
    <t>1/2</t>
    <phoneticPr fontId="1" type="noConversion"/>
  </si>
  <si>
    <t>PLL5VCO</t>
    <phoneticPr fontId="1" type="noConversion"/>
  </si>
  <si>
    <t>MSIOF Divider</t>
    <phoneticPr fontId="1" type="noConversion"/>
  </si>
  <si>
    <t>MHz</t>
    <phoneticPr fontId="1" type="noConversion"/>
  </si>
  <si>
    <t>EVB Reference</t>
    <phoneticPr fontId="1" type="noConversion"/>
  </si>
  <si>
    <t>HKL</t>
    <phoneticPr fontId="1" type="noConversion"/>
  </si>
  <si>
    <t>There are no control registers for PLL5. The PLL5VCO frequency must be always 3200 MHz because all the modules operation which are shown in Table 8.1.4e cannot be guaranteed.</t>
    <phoneticPr fontId="1" type="noConversion"/>
  </si>
  <si>
    <t>McuMSOClk</t>
    <phoneticPr fontId="1" type="noConversion"/>
  </si>
  <si>
    <t>Input Clock Select</t>
    <phoneticPr fontId="1" type="noConversion"/>
  </si>
  <si>
    <t>MSIO 통신속도</t>
    <phoneticPr fontId="1" type="noConversion"/>
  </si>
  <si>
    <t>SPI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</si>
</sst>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9" formatCode="0_);[Red]\(0\)"/>
    <numFmt numFmtId="180" formatCode="&quot;MSO_PERE_WCKL_DIVBY_&quot;General"/>
    <numFmt numFmtId="184" formatCode="&quot;Baudrate Configuration : &quot;General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2" borderId="0" xfId="0" applyFill="1">
      <alignment vertical="center"/>
    </xf>
    <xf numFmtId="0" fontId="0" fillId="0" borderId="0" xfId="0" applyAlignment="1">
      <alignment vertical="center"/>
    </xf>
    <xf numFmtId="0" fontId="0" fillId="3" borderId="0" xfId="0" applyFill="1">
      <alignment vertical="center"/>
    </xf>
    <xf numFmtId="180" fontId="0" fillId="3" borderId="0" xfId="0" applyNumberFormat="1" applyFill="1">
      <alignment vertical="center"/>
    </xf>
    <xf numFmtId="184" fontId="0" fillId="3" borderId="0" xfId="0" applyNumberFormat="1" applyFill="1">
      <alignment vertical="center"/>
    </xf>
    <xf numFmtId="179" fontId="0" fillId="3" borderId="0" xfId="0" applyNumberFormat="1" applyFill="1">
      <alignment vertical="center"/>
    </xf>
    <xf numFmtId="0" fontId="2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6</xdr:col>
      <xdr:colOff>76200</xdr:colOff>
      <xdr:row>15</xdr:row>
      <xdr:rowOff>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F1661DF5-B5CE-02AF-C51D-9C1BD3B5CB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209550"/>
          <a:ext cx="3505200" cy="25622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E03B17-651D-4E8D-9520-71656C31C098}">
  <dimension ref="A1"/>
  <sheetViews>
    <sheetView tabSelected="1" zoomScaleNormal="100"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A9AA57-6B5F-47E4-85DF-9D12E6FA2BAF}">
  <dimension ref="B4:R17"/>
  <sheetViews>
    <sheetView workbookViewId="0">
      <selection activeCell="B19" sqref="B19:B20"/>
    </sheetView>
  </sheetViews>
  <sheetFormatPr defaultRowHeight="16.5" x14ac:dyDescent="0.3"/>
  <cols>
    <col min="9" max="9" width="9.5" bestFit="1" customWidth="1"/>
    <col min="11" max="12" width="11.625" bestFit="1" customWidth="1"/>
    <col min="13" max="13" width="10.5" bestFit="1" customWidth="1"/>
    <col min="14" max="14" width="14.25" bestFit="1" customWidth="1"/>
    <col min="15" max="15" width="14.125" bestFit="1" customWidth="1"/>
    <col min="16" max="16" width="30.625" bestFit="1" customWidth="1"/>
    <col min="17" max="17" width="25.75" bestFit="1" customWidth="1"/>
    <col min="18" max="18" width="26.375" customWidth="1"/>
  </cols>
  <sheetData>
    <row r="4" spans="8:18" ht="20.25" x14ac:dyDescent="0.3">
      <c r="H4" t="s">
        <v>1</v>
      </c>
      <c r="K4" s="8" t="s">
        <v>13</v>
      </c>
    </row>
    <row r="5" spans="8:18" x14ac:dyDescent="0.3">
      <c r="H5">
        <v>20000000</v>
      </c>
      <c r="I5" t="s">
        <v>2</v>
      </c>
      <c r="K5" s="3" t="s">
        <v>9</v>
      </c>
    </row>
    <row r="6" spans="8:18" x14ac:dyDescent="0.3">
      <c r="H6">
        <f>H5/10^6</f>
        <v>20</v>
      </c>
      <c r="I6" t="s">
        <v>6</v>
      </c>
      <c r="K6" t="s">
        <v>10</v>
      </c>
    </row>
    <row r="7" spans="8:18" x14ac:dyDescent="0.3">
      <c r="K7" t="s">
        <v>4</v>
      </c>
      <c r="L7" s="1" t="s">
        <v>3</v>
      </c>
      <c r="M7" s="1" t="s">
        <v>3</v>
      </c>
      <c r="N7" t="s">
        <v>7</v>
      </c>
      <c r="O7" t="s">
        <v>5</v>
      </c>
      <c r="P7" t="s">
        <v>11</v>
      </c>
    </row>
    <row r="8" spans="8:18" x14ac:dyDescent="0.3">
      <c r="K8" s="2">
        <v>3200000000</v>
      </c>
      <c r="L8" s="2">
        <f>K8/2</f>
        <v>1600000000</v>
      </c>
      <c r="M8" s="2">
        <f>L8/2</f>
        <v>800000000</v>
      </c>
      <c r="O8" s="4">
        <v>5</v>
      </c>
      <c r="P8" s="5">
        <v>32</v>
      </c>
      <c r="Q8" s="6">
        <v>31</v>
      </c>
      <c r="R8" s="2" t="s">
        <v>12</v>
      </c>
    </row>
    <row r="9" spans="8:18" x14ac:dyDescent="0.3">
      <c r="K9" t="str">
        <f>K8/10^6&amp;"MHz"</f>
        <v>3200MHz</v>
      </c>
      <c r="O9" s="4">
        <f>M8/(O8+1)</f>
        <v>133333333.33333333</v>
      </c>
      <c r="P9" s="7">
        <f>O9/P8</f>
        <v>4166666.6666666665</v>
      </c>
      <c r="Q9" s="6">
        <f>P9/ (2^Q8 * (0 + 1))</f>
        <v>1.9402553637822468E-3</v>
      </c>
      <c r="R9" s="2" t="str">
        <f>Q9/10&amp;"Hz"</f>
        <v>0.000194025536378225Hz</v>
      </c>
    </row>
    <row r="10" spans="8:18" x14ac:dyDescent="0.3">
      <c r="O10" t="str">
        <f>ROUNDDOWN(O9/10^6,1)&amp;"MHz"</f>
        <v>133.3MHz</v>
      </c>
    </row>
    <row r="11" spans="8:18" x14ac:dyDescent="0.3">
      <c r="N11" t="s">
        <v>8</v>
      </c>
      <c r="O11" t="s">
        <v>5</v>
      </c>
      <c r="P11" t="s">
        <v>11</v>
      </c>
    </row>
    <row r="12" spans="8:18" x14ac:dyDescent="0.3">
      <c r="O12" s="4">
        <v>9</v>
      </c>
      <c r="P12" s="5">
        <v>4</v>
      </c>
      <c r="Q12" s="6">
        <v>1</v>
      </c>
      <c r="R12" s="2" t="s">
        <v>12</v>
      </c>
    </row>
    <row r="13" spans="8:18" x14ac:dyDescent="0.3">
      <c r="O13" s="4">
        <f>M8/(O12+1)</f>
        <v>80000000</v>
      </c>
      <c r="P13" s="7">
        <f>O13/P12</f>
        <v>20000000</v>
      </c>
      <c r="Q13" s="4">
        <f>P13/ (2^Q12 * (0 + 1))</f>
        <v>10000000</v>
      </c>
      <c r="R13" s="2" t="str">
        <f>Q13/10^6&amp;"MHz"</f>
        <v>10MHz</v>
      </c>
    </row>
    <row r="14" spans="8:18" x14ac:dyDescent="0.3">
      <c r="O14" t="str">
        <f>O13/10^6&amp;"MHz"</f>
        <v>80MHz</v>
      </c>
    </row>
    <row r="17" spans="2:2" x14ac:dyDescent="0.3">
      <c r="B17" t="s">
        <v>0</v>
      </c>
    </row>
  </sheetData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Colck</vt:lpstr>
      <vt:lpstr>V4M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Woody Jang</dc:creator>
  <cp:lastModifiedBy>Woody Jang</cp:lastModifiedBy>
  <dcterms:created xsi:type="dcterms:W3CDTF">2025-11-03T06:10:40Z</dcterms:created>
  <dcterms:modified xsi:type="dcterms:W3CDTF">2025-11-03T07:35:44Z</dcterms:modified>
</cp:coreProperties>
</file>