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2_Customer\HL Klemove\PRK1.5A(APCU)&amp;DRV2.5(ADCU) for HKMC\Issue\CAN\"/>
    </mc:Choice>
  </mc:AlternateContent>
  <xr:revisionPtr revIDLastSave="0" documentId="13_ncr:1_{206408B3-9677-4A40-99EF-4CC0043777A8}" xr6:coauthVersionLast="47" xr6:coauthVersionMax="47" xr10:uidLastSave="{00000000-0000-0000-0000-000000000000}"/>
  <bookViews>
    <workbookView xWindow="-120" yWindow="-120" windowWidth="29040" windowHeight="15840" xr2:uid="{A2DCA86A-E364-4A50-9F1D-25C5D85B8AFC}"/>
  </bookViews>
  <sheets>
    <sheet name="CAN Cal" sheetId="7" r:id="rId1"/>
  </sheets>
  <definedNames>
    <definedName name="_xlnm.Print_Area" localSheetId="0">'CAN Cal'!$E$2:$AH$68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7" l="1"/>
  <c r="C13" i="7"/>
  <c r="C7" i="7"/>
  <c r="C10" i="7" s="1"/>
  <c r="C11" i="7" l="1"/>
  <c r="C14" i="7"/>
  <c r="C15" i="7" l="1"/>
</calcChain>
</file>

<file path=xl/sharedStrings.xml><?xml version="1.0" encoding="utf-8"?>
<sst xmlns="http://schemas.openxmlformats.org/spreadsheetml/2006/main" count="29" uniqueCount="22">
  <si>
    <t>Sync</t>
    <phoneticPr fontId="2" type="noConversion"/>
  </si>
  <si>
    <t>CAN Clock (Hz)</t>
  </si>
  <si>
    <t>Target Bitrate (bps)</t>
  </si>
  <si>
    <t>Target Sample Point (%)</t>
  </si>
  <si>
    <t>Tq Time (ns)</t>
  </si>
  <si>
    <t>BRP (NBRP)</t>
    <phoneticPr fontId="2" type="noConversion"/>
  </si>
  <si>
    <t>SEG2</t>
  </si>
  <si>
    <t>SJW</t>
  </si>
  <si>
    <t>Bitrate (bps)</t>
  </si>
  <si>
    <t>Sample Point (%)</t>
  </si>
  <si>
    <t>Total TQ</t>
  </si>
  <si>
    <t>BRP (NBRP)</t>
  </si>
  <si>
    <t>PROP_SEG + SEG1</t>
  </si>
  <si>
    <t>SEG1 (PROP_SEG + SEG1)</t>
    <phoneticPr fontId="2" type="noConversion"/>
  </si>
  <si>
    <t>Ssp Offset</t>
    <phoneticPr fontId="2" type="noConversion"/>
  </si>
  <si>
    <t>-</t>
    <phoneticPr fontId="2" type="noConversion"/>
  </si>
  <si>
    <t>Total TQ (Suggestion Value)</t>
    <phoneticPr fontId="2" type="noConversion"/>
  </si>
  <si>
    <t>SSPOFF (Suggestion Value)</t>
    <phoneticPr fontId="2" type="noConversion"/>
  </si>
  <si>
    <t>Input</t>
    <phoneticPr fontId="2" type="noConversion"/>
  </si>
  <si>
    <t>Output</t>
    <phoneticPr fontId="2" type="noConversion"/>
  </si>
  <si>
    <t>Suggestion</t>
    <phoneticPr fontId="2" type="noConversion"/>
  </si>
  <si>
    <t>Table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</si>
</sst>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2" borderId="0" xfId="0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981C2-CBAB-4AEA-B6D2-BBB60B7F9F11}">
  <dimension ref="B2:M16"/>
  <sheetViews>
    <sheetView tabSelected="1" zoomScale="85" zoomScaleNormal="85" workbookViewId="0"/>
  </sheetViews>
  <sheetFormatPr defaultRowHeight="16.5" x14ac:dyDescent="0.3"/>
  <cols>
    <col min="1" max="1" width="3.25" customWidth="1"/>
    <col min="2" max="2" width="23.75" bestFit="1" customWidth="1"/>
    <col min="3" max="3" width="9.5" bestFit="1" customWidth="1"/>
    <col min="4" max="4" width="4.5" bestFit="1" customWidth="1"/>
    <col min="5" max="5" width="12.125" bestFit="1" customWidth="1"/>
    <col min="6" max="6" width="17.125" bestFit="1" customWidth="1"/>
    <col min="7" max="7" width="8.875" bestFit="1" customWidth="1"/>
    <col min="8" max="8" width="11.625" bestFit="1" customWidth="1"/>
    <col min="9" max="9" width="18.375" bestFit="1" customWidth="1"/>
    <col min="10" max="10" width="5.875" bestFit="1" customWidth="1"/>
    <col min="11" max="11" width="5" bestFit="1" customWidth="1"/>
    <col min="12" max="12" width="10.125" bestFit="1" customWidth="1"/>
    <col min="13" max="13" width="12.375" bestFit="1" customWidth="1"/>
  </cols>
  <sheetData>
    <row r="2" spans="2:13" x14ac:dyDescent="0.3">
      <c r="B2" s="6"/>
      <c r="C2" t="s">
        <v>18</v>
      </c>
    </row>
    <row r="3" spans="2:13" x14ac:dyDescent="0.3">
      <c r="B3" s="7"/>
      <c r="C3" t="s">
        <v>19</v>
      </c>
    </row>
    <row r="4" spans="2:13" x14ac:dyDescent="0.3">
      <c r="B4" s="13"/>
      <c r="C4" t="s">
        <v>20</v>
      </c>
    </row>
    <row r="5" spans="2:13" x14ac:dyDescent="0.3">
      <c r="E5" t="s">
        <v>21</v>
      </c>
      <c r="G5" s="14"/>
      <c r="H5" s="14"/>
      <c r="I5" s="9"/>
    </row>
    <row r="6" spans="2:13" ht="17.25" thickBot="1" x14ac:dyDescent="0.35">
      <c r="B6" s="1" t="s">
        <v>1</v>
      </c>
      <c r="C6" s="3">
        <f>40000000</f>
        <v>40000000</v>
      </c>
      <c r="E6" s="16" t="s">
        <v>8</v>
      </c>
      <c r="F6" s="16" t="s">
        <v>9</v>
      </c>
      <c r="G6" s="16" t="s">
        <v>10</v>
      </c>
      <c r="H6" s="16" t="s">
        <v>11</v>
      </c>
      <c r="I6" s="16" t="s">
        <v>12</v>
      </c>
      <c r="J6" s="16" t="s">
        <v>6</v>
      </c>
      <c r="K6" s="16" t="s">
        <v>7</v>
      </c>
      <c r="L6" s="16" t="s">
        <v>14</v>
      </c>
      <c r="M6" s="16" t="s">
        <v>4</v>
      </c>
    </row>
    <row r="7" spans="2:13" ht="17.25" thickTop="1" x14ac:dyDescent="0.3">
      <c r="B7" s="1" t="s">
        <v>2</v>
      </c>
      <c r="C7" s="3">
        <f>500000</f>
        <v>500000</v>
      </c>
      <c r="E7" s="15">
        <v>500000</v>
      </c>
      <c r="F7" s="15">
        <v>80</v>
      </c>
      <c r="G7" s="15">
        <v>8</v>
      </c>
      <c r="H7" s="15">
        <v>10</v>
      </c>
      <c r="I7" s="15">
        <v>5</v>
      </c>
      <c r="J7" s="15">
        <v>2</v>
      </c>
      <c r="K7" s="15">
        <v>2</v>
      </c>
      <c r="L7" s="15" t="s">
        <v>15</v>
      </c>
      <c r="M7" s="15">
        <v>250</v>
      </c>
    </row>
    <row r="8" spans="2:13" x14ac:dyDescent="0.3">
      <c r="B8" s="1" t="s">
        <v>3</v>
      </c>
      <c r="C8" s="3">
        <v>80</v>
      </c>
      <c r="E8" s="2">
        <v>500000</v>
      </c>
      <c r="F8" s="2">
        <v>80</v>
      </c>
      <c r="G8" s="2">
        <v>10</v>
      </c>
      <c r="H8" s="2">
        <v>8</v>
      </c>
      <c r="I8" s="2">
        <v>7</v>
      </c>
      <c r="J8" s="2">
        <v>2</v>
      </c>
      <c r="K8" s="2">
        <v>2</v>
      </c>
      <c r="L8" s="2" t="s">
        <v>15</v>
      </c>
      <c r="M8" s="2">
        <v>200</v>
      </c>
    </row>
    <row r="9" spans="2:13" x14ac:dyDescent="0.3">
      <c r="B9" s="1" t="s">
        <v>16</v>
      </c>
      <c r="C9" s="1">
        <v>20</v>
      </c>
      <c r="E9" s="2">
        <v>500000</v>
      </c>
      <c r="F9" s="2">
        <v>80</v>
      </c>
      <c r="G9" s="2">
        <v>16</v>
      </c>
      <c r="H9" s="2">
        <v>5</v>
      </c>
      <c r="I9" s="2">
        <v>11</v>
      </c>
      <c r="J9" s="2">
        <v>4</v>
      </c>
      <c r="K9" s="2">
        <v>4</v>
      </c>
      <c r="L9" s="2" t="s">
        <v>15</v>
      </c>
      <c r="M9" s="2">
        <v>125</v>
      </c>
    </row>
    <row r="10" spans="2:13" x14ac:dyDescent="0.3">
      <c r="B10" s="1" t="s">
        <v>4</v>
      </c>
      <c r="C10" s="1">
        <f>1 / (C7 * C9) * 1000000000</f>
        <v>100</v>
      </c>
      <c r="E10" s="4">
        <v>500000</v>
      </c>
      <c r="F10" s="4">
        <v>80</v>
      </c>
      <c r="G10" s="4">
        <v>20</v>
      </c>
      <c r="H10" s="4">
        <v>4</v>
      </c>
      <c r="I10" s="12">
        <v>15</v>
      </c>
      <c r="J10" s="12">
        <v>4</v>
      </c>
      <c r="K10" s="12">
        <v>4</v>
      </c>
      <c r="L10" s="12" t="s">
        <v>15</v>
      </c>
      <c r="M10" s="4">
        <v>100</v>
      </c>
    </row>
    <row r="11" spans="2:13" x14ac:dyDescent="0.3">
      <c r="B11" s="1" t="s">
        <v>5</v>
      </c>
      <c r="C11" s="1">
        <f>C6 * C10 / 1000000000</f>
        <v>4</v>
      </c>
      <c r="E11" s="2">
        <v>500000</v>
      </c>
      <c r="F11" s="2">
        <v>80</v>
      </c>
      <c r="G11" s="2">
        <v>40</v>
      </c>
      <c r="H11" s="2">
        <v>2</v>
      </c>
      <c r="I11" s="2">
        <v>31</v>
      </c>
      <c r="J11" s="2">
        <v>8</v>
      </c>
      <c r="K11" s="2">
        <v>4</v>
      </c>
      <c r="L11" s="2" t="s">
        <v>15</v>
      </c>
      <c r="M11" s="2">
        <v>50</v>
      </c>
    </row>
    <row r="12" spans="2:13" x14ac:dyDescent="0.3">
      <c r="B12" s="1" t="s">
        <v>0</v>
      </c>
      <c r="C12" s="5">
        <v>1</v>
      </c>
      <c r="E12" s="2">
        <v>2000000</v>
      </c>
      <c r="F12" s="2">
        <v>75</v>
      </c>
      <c r="G12" s="2">
        <v>10</v>
      </c>
      <c r="H12" s="2">
        <v>2</v>
      </c>
      <c r="I12" s="2">
        <v>6</v>
      </c>
      <c r="J12" s="2">
        <v>3</v>
      </c>
      <c r="K12" s="2">
        <v>3</v>
      </c>
      <c r="L12" s="2">
        <v>0</v>
      </c>
      <c r="M12" s="2">
        <v>50</v>
      </c>
    </row>
    <row r="13" spans="2:13" x14ac:dyDescent="0.3">
      <c r="B13" s="1" t="s">
        <v>13</v>
      </c>
      <c r="C13" s="8">
        <f>ROUND((C9 * (C8 / 100)),1) - 1</f>
        <v>15</v>
      </c>
      <c r="E13" s="4">
        <v>2000000</v>
      </c>
      <c r="F13" s="4">
        <v>75</v>
      </c>
      <c r="G13" s="4">
        <v>20</v>
      </c>
      <c r="H13" s="4">
        <v>1</v>
      </c>
      <c r="I13" s="12">
        <v>14</v>
      </c>
      <c r="J13" s="12">
        <v>5</v>
      </c>
      <c r="K13" s="12">
        <v>4</v>
      </c>
      <c r="L13" s="12">
        <v>0</v>
      </c>
      <c r="M13" s="4">
        <v>25</v>
      </c>
    </row>
    <row r="14" spans="2:13" x14ac:dyDescent="0.3">
      <c r="B14" s="1" t="s">
        <v>6</v>
      </c>
      <c r="C14" s="8">
        <f>C9 - C13 - 1</f>
        <v>4</v>
      </c>
      <c r="I14" s="9"/>
    </row>
    <row r="15" spans="2:13" x14ac:dyDescent="0.3">
      <c r="B15" s="1" t="s">
        <v>7</v>
      </c>
      <c r="C15" s="1">
        <f>MIN(C14, 4)</f>
        <v>4</v>
      </c>
      <c r="F15" s="10"/>
      <c r="G15" s="10"/>
      <c r="H15" s="10"/>
      <c r="I15" s="9"/>
    </row>
    <row r="16" spans="2:13" x14ac:dyDescent="0.3">
      <c r="B16" s="1" t="s">
        <v>17</v>
      </c>
      <c r="C16" s="1">
        <v>0</v>
      </c>
      <c r="E16" s="11"/>
    </row>
  </sheetData>
  <mergeCells count="1">
    <mergeCell ref="G5:H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CAN Cal</vt:lpstr>
      <vt:lpstr>'CAN Cal'!Print_Area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2025-06-13T02:12:55Z</dcterms:created>
  <dcterms:modified xsi:type="dcterms:W3CDTF">2025-06-20T10:49:10Z</dcterms:modified>
</cp:coreProperties>
</file>