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Work\0_Doc\0_Update Folder\정산\"/>
    </mc:Choice>
  </mc:AlternateContent>
  <xr:revisionPtr revIDLastSave="0" documentId="13_ncr:1_{930811B3-E1E6-456F-BE12-5AB0169B8FF0}" xr6:coauthVersionLast="47" xr6:coauthVersionMax="47" xr10:uidLastSave="{00000000-0000-0000-0000-000000000000}"/>
  <bookViews>
    <workbookView xWindow="-120" yWindow="-120" windowWidth="29040" windowHeight="17520" xr2:uid="{76330BBB-7044-4601-999B-F86C02C82846}"/>
  </bookViews>
  <sheets>
    <sheet name="Total" sheetId="1" r:id="rId1"/>
    <sheet name="CarIIBU Finance Team 2021.08.01" sheetId="2" r:id="rId2"/>
  </sheets>
  <definedNames>
    <definedName name="_xlnm._FilterDatabase" localSheetId="1" hidden="1">'CarIIBU Finance Team 2021.08.01'!$B$1:$E$221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46" i="1" l="1"/>
  <c r="H45" i="1"/>
  <c r="H84" i="1"/>
  <c r="H90" i="1"/>
  <c r="H44" i="1"/>
  <c r="H43" i="1"/>
  <c r="H56" i="1"/>
  <c r="H42" i="1"/>
  <c r="H39" i="1"/>
  <c r="H89" i="1" l="1"/>
  <c r="H41" i="1" l="1"/>
  <c r="H32" i="1"/>
  <c r="H27" i="1"/>
  <c r="H34" i="1"/>
  <c r="H35" i="1"/>
  <c r="H36" i="1"/>
  <c r="H37" i="1"/>
  <c r="H38" i="1"/>
  <c r="H40" i="1"/>
  <c r="H47" i="1"/>
  <c r="F72" i="1"/>
  <c r="H25" i="1"/>
  <c r="H26" i="1"/>
  <c r="H31" i="1"/>
  <c r="H30" i="1"/>
  <c r="H29" i="1"/>
  <c r="H28" i="1"/>
  <c r="H24" i="1"/>
  <c r="H23" i="1"/>
  <c r="E221" i="2"/>
  <c r="H33" i="1"/>
  <c r="H60" i="1"/>
  <c r="H61" i="1"/>
  <c r="H50" i="1"/>
  <c r="H78" i="1"/>
  <c r="H51" i="1"/>
  <c r="H52" i="1"/>
  <c r="H53" i="1"/>
  <c r="H54" i="1"/>
  <c r="H74" i="1"/>
  <c r="H64" i="1" l="1"/>
  <c r="H63" i="1"/>
  <c r="H62" i="1"/>
  <c r="H55" i="1"/>
  <c r="H86" i="1"/>
  <c r="H77" i="1"/>
  <c r="H79" i="1"/>
  <c r="H76" i="1"/>
  <c r="H75" i="1"/>
  <c r="H65" i="1"/>
  <c r="H66" i="1"/>
  <c r="H58" i="1"/>
  <c r="H83" i="1" l="1"/>
  <c r="H82" i="1"/>
  <c r="H81" i="1"/>
  <c r="H48" i="1"/>
  <c r="E3" i="2" l="1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" i="2"/>
  <c r="H85" i="1" l="1"/>
  <c r="H87" i="1" l="1"/>
  <c r="H88" i="1" s="1"/>
</calcChain>
</file>

<file path=xl/sharedStrings.xml><?xml version="1.0" encoding="utf-8"?>
<sst xmlns="http://schemas.openxmlformats.org/spreadsheetml/2006/main" count="502" uniqueCount="179">
  <si>
    <t>일시</t>
    <phoneticPr fontId="2" type="noConversion"/>
  </si>
  <si>
    <t>휴대폰</t>
    <phoneticPr fontId="2" type="noConversion"/>
  </si>
  <si>
    <t>영어강의</t>
    <phoneticPr fontId="2" type="noConversion"/>
  </si>
  <si>
    <t>컨택 및 방문지</t>
    <phoneticPr fontId="2" type="noConversion"/>
  </si>
  <si>
    <t>목적 및 참고</t>
    <phoneticPr fontId="2" type="noConversion"/>
  </si>
  <si>
    <t>Renesas직원은 1인 Max 1만원</t>
    <phoneticPr fontId="2" type="noConversion"/>
  </si>
  <si>
    <t>Gas Station</t>
    <phoneticPr fontId="2" type="noConversion"/>
  </si>
  <si>
    <r>
      <rPr>
        <b/>
        <sz val="10"/>
        <color theme="1"/>
        <rFont val="맑은 고딕"/>
        <family val="2"/>
        <charset val="129"/>
      </rPr>
      <t>출발지</t>
    </r>
  </si>
  <si>
    <r>
      <rPr>
        <b/>
        <sz val="10"/>
        <color theme="1"/>
        <rFont val="맑은 고딕"/>
        <family val="2"/>
        <charset val="129"/>
      </rPr>
      <t>도착지</t>
    </r>
  </si>
  <si>
    <r>
      <rPr>
        <b/>
        <sz val="10"/>
        <color theme="1"/>
        <rFont val="맑은 고딕"/>
        <family val="2"/>
        <charset val="129"/>
      </rPr>
      <t>거리</t>
    </r>
  </si>
  <si>
    <r>
      <rPr>
        <sz val="10"/>
        <rFont val="맑은 고딕"/>
        <family val="2"/>
        <charset val="129"/>
      </rPr>
      <t>대치사무실</t>
    </r>
  </si>
  <si>
    <r>
      <rPr>
        <sz val="10"/>
        <rFont val="맑은 고딕"/>
        <family val="2"/>
        <charset val="129"/>
      </rPr>
      <t>흥덕사무실</t>
    </r>
  </si>
  <si>
    <r>
      <rPr>
        <sz val="10"/>
        <rFont val="맑은 고딕"/>
        <family val="2"/>
        <charset val="129"/>
      </rPr>
      <t>마곡엘지</t>
    </r>
  </si>
  <si>
    <r>
      <rPr>
        <sz val="10"/>
        <rFont val="맑은 고딕"/>
        <family val="2"/>
        <charset val="129"/>
      </rPr>
      <t>아산삼성반도체</t>
    </r>
  </si>
  <si>
    <r>
      <rPr>
        <sz val="10"/>
        <rFont val="맑은 고딕"/>
        <family val="2"/>
        <charset val="129"/>
      </rPr>
      <t>여의도엘지</t>
    </r>
  </si>
  <si>
    <r>
      <rPr>
        <sz val="10"/>
        <rFont val="맑은 고딕"/>
        <family val="2"/>
        <charset val="129"/>
      </rPr>
      <t>오창엘지</t>
    </r>
  </si>
  <si>
    <r>
      <rPr>
        <sz val="10"/>
        <rFont val="맑은 고딕"/>
        <family val="2"/>
        <charset val="129"/>
      </rPr>
      <t>온양삼성반도체</t>
    </r>
  </si>
  <si>
    <r>
      <rPr>
        <sz val="10"/>
        <rFont val="맑은 고딕"/>
        <family val="2"/>
        <charset val="129"/>
      </rPr>
      <t>이천하이닉스</t>
    </r>
  </si>
  <si>
    <r>
      <rPr>
        <sz val="10"/>
        <rFont val="맑은 고딕"/>
        <family val="2"/>
        <charset val="129"/>
      </rPr>
      <t>창원엘지</t>
    </r>
  </si>
  <si>
    <r>
      <rPr>
        <sz val="10"/>
        <rFont val="맑은 고딕"/>
        <family val="2"/>
        <charset val="129"/>
      </rPr>
      <t>평택엘지</t>
    </r>
  </si>
  <si>
    <r>
      <rPr>
        <sz val="10"/>
        <rFont val="맑은 고딕"/>
        <family val="2"/>
        <charset val="129"/>
      </rPr>
      <t>화성삼성반도체</t>
    </r>
  </si>
  <si>
    <t>Micro Actuator</t>
    <phoneticPr fontId="2" type="noConversion"/>
  </si>
  <si>
    <t>KT&amp;G</t>
  </si>
  <si>
    <t>System상
처리여부(O)</t>
    <phoneticPr fontId="2" type="noConversion"/>
  </si>
  <si>
    <t>강남 출근할 동안은 Working Day 전부 올리기</t>
    <phoneticPr fontId="2" type="noConversion"/>
  </si>
  <si>
    <t>자기개발비
(Self-improvement)
(Max 15만원)</t>
    <phoneticPr fontId="2" type="noConversion"/>
  </si>
  <si>
    <t>고객 방문 Coffee&amp;식대
(05_10 Meal Entertainment)</t>
    <phoneticPr fontId="2" type="noConversion"/>
  </si>
  <si>
    <t>출퇴근 gas
(01_40 Express way toll)</t>
    <phoneticPr fontId="2" type="noConversion"/>
  </si>
  <si>
    <t>고객 방문 Parking
(01_40 Express way toll)</t>
    <phoneticPr fontId="2" type="noConversion"/>
  </si>
  <si>
    <t>강남 사무실 Parking
(01_40 Express way toll)</t>
    <phoneticPr fontId="2" type="noConversion"/>
  </si>
  <si>
    <t>Car Mileage
(강남 직출입력필요)
Suwon/Seoul
(01_61 Personal Car Mileage)</t>
    <phoneticPr fontId="2" type="noConversion"/>
  </si>
  <si>
    <t>톨게이트
워킹Day 기준
(01_40 Express way toll)</t>
    <phoneticPr fontId="2" type="noConversion"/>
  </si>
  <si>
    <t>사용가능 금액</t>
    <phoneticPr fontId="2" type="noConversion"/>
  </si>
  <si>
    <t>MCNEX</t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</si>
  <si>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IREVO INC.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</si>
  <si>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KD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</si>
  <si>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MARKONE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</si>
  <si>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MCNEX</t>
    </r>
    <phoneticPr fontId="0" type="noConversion"/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</si>
  <si>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</si>
  <si>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</si>
  <si>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강서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미쯔비시일렉트릭</t>
    </r>
  </si>
  <si>
    <r>
      <rPr>
        <sz val="10"/>
        <rFont val="맑은 고딕"/>
        <family val="2"/>
        <charset val="129"/>
      </rPr>
      <t>과천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</si>
  <si>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DAEWOO-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</si>
  <si>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WINIA-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</si>
  <si>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구로</t>
    </r>
    <r>
      <rPr>
        <sz val="10"/>
        <rFont val="Meiryo"/>
        <family val="2"/>
        <charset val="128"/>
      </rPr>
      <t xml:space="preserve"> ANAM</t>
    </r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</si>
  <si>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  <phoneticPr fontId="0" type="noConversion"/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</si>
  <si>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</si>
  <si>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</si>
  <si>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Peopleworks</t>
    </r>
  </si>
  <si>
    <r>
      <rPr>
        <sz val="10"/>
        <rFont val="맑은 고딕"/>
        <family val="2"/>
        <charset val="129"/>
      </rPr>
      <t>군포</t>
    </r>
    <r>
      <rPr>
        <sz val="10"/>
        <rFont val="Meiryo"/>
        <family val="2"/>
        <charset val="128"/>
      </rPr>
      <t xml:space="preserve"> BG T&amp;A(</t>
    </r>
    <r>
      <rPr>
        <sz val="10"/>
        <rFont val="맑은 고딕"/>
        <family val="2"/>
        <charset val="129"/>
      </rPr>
      <t>백금</t>
    </r>
    <r>
      <rPr>
        <sz val="10"/>
        <rFont val="Meiryo"/>
        <family val="2"/>
        <charset val="128"/>
      </rPr>
      <t xml:space="preserve"> T&amp;A)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</si>
  <si>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KMW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</si>
  <si>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Samsung Display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</si>
  <si>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 R&amp;D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</si>
  <si>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</t>
    </r>
    <r>
      <rPr>
        <sz val="10"/>
        <rFont val="맑은 고딕"/>
        <family val="2"/>
        <charset val="129"/>
      </rPr>
      <t>본사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</si>
  <si>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디스플레이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</si>
  <si>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</si>
  <si>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</si>
  <si>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Autonix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</si>
  <si>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KTNF</t>
    </r>
  </si>
  <si>
    <r>
      <rPr>
        <sz val="10"/>
        <rFont val="맑은 고딕"/>
        <family val="2"/>
        <charset val="129"/>
      </rPr>
      <t>방배</t>
    </r>
    <r>
      <rPr>
        <sz val="10"/>
        <rFont val="Meiryo"/>
        <family val="2"/>
        <charset val="128"/>
      </rPr>
      <t xml:space="preserve"> NEWTC</t>
    </r>
  </si>
  <si>
    <r>
      <rPr>
        <sz val="10"/>
        <rFont val="맑은 고딕"/>
        <family val="2"/>
        <charset val="129"/>
      </rPr>
      <t>부산</t>
    </r>
    <r>
      <rPr>
        <sz val="10"/>
        <rFont val="Meiryo"/>
        <family val="2"/>
        <charset val="128"/>
      </rPr>
      <t xml:space="preserve"> MLK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</si>
  <si>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BIXOLON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</si>
  <si>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DASAN NETWORKS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</si>
  <si>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INTELLICS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</si>
  <si>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SOLID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</si>
  <si>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UBIQUOSS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</si>
  <si>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UQ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</si>
  <si>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WT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</si>
  <si>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>(</t>
    </r>
    <r>
      <rPr>
        <sz val="10"/>
        <rFont val="맑은 고딕"/>
        <family val="2"/>
        <charset val="129"/>
      </rPr>
      <t>정자동</t>
    </r>
    <r>
      <rPr>
        <sz val="10"/>
        <rFont val="Meiryo"/>
        <family val="2"/>
        <charset val="128"/>
      </rPr>
      <t>)</t>
    </r>
    <r>
      <rPr>
        <sz val="10"/>
        <rFont val="맑은 고딕"/>
        <family val="2"/>
        <charset val="129"/>
      </rPr>
      <t>하이닉스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</si>
  <si>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  <phoneticPr fontId="0" type="noConversion"/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</si>
  <si>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CROSSWORKS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</si>
  <si>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</si>
  <si>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  <phoneticPr fontId="2" type="noConversion"/>
  </si>
  <si>
    <r>
      <rPr>
        <sz val="10"/>
        <rFont val="맑은 고딕"/>
        <family val="2"/>
        <charset val="129"/>
      </rPr>
      <t>삼성전기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0" type="noConversion"/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</si>
  <si>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</si>
  <si>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2" type="noConversion"/>
  </si>
  <si>
    <r>
      <rPr>
        <sz val="10"/>
        <rFont val="맑은 고딕"/>
        <family val="2"/>
        <charset val="129"/>
      </rPr>
      <t>서울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중구</t>
    </r>
    <r>
      <rPr>
        <sz val="10"/>
        <rFont val="Meiryo"/>
        <family val="2"/>
        <charset val="128"/>
      </rPr>
      <t>WOONGJIN COWAY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</si>
  <si>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I-Sense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</si>
  <si>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</si>
  <si>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Costel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</si>
  <si>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DAEWOO-R&amp;D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</si>
  <si>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Innowell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</si>
  <si>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SAMYOUNG S&amp;C CO LTD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</si>
  <si>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WINIA DAEWOO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</si>
  <si>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삼영</t>
    </r>
    <r>
      <rPr>
        <sz val="10"/>
        <rFont val="Meiryo"/>
        <family val="2"/>
        <charset val="128"/>
      </rPr>
      <t xml:space="preserve"> S&amp;C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</si>
  <si>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HFR-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</si>
  <si>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WINIA-R&amp;D</t>
    </r>
  </si>
  <si>
    <r>
      <rPr>
        <sz val="10"/>
        <rFont val="맑은 고딕"/>
        <family val="2"/>
        <charset val="129"/>
      </rPr>
      <t>송도</t>
    </r>
    <r>
      <rPr>
        <sz val="10"/>
        <rFont val="Meiryo"/>
        <family val="2"/>
        <charset val="128"/>
      </rPr>
      <t xml:space="preserve"> BLUECOM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</si>
  <si>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Kisan Telecom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</si>
  <si>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TWS</t>
    </r>
  </si>
  <si>
    <r>
      <rPr>
        <sz val="10"/>
        <rFont val="맑은 고딕"/>
        <family val="2"/>
        <charset val="129"/>
      </rPr>
      <t>수원</t>
    </r>
    <r>
      <rPr>
        <sz val="10"/>
        <rFont val="Meiryo"/>
        <family val="2"/>
        <charset val="128"/>
      </rPr>
      <t xml:space="preserve"> S-PRINTING SOLUTION</t>
    </r>
  </si>
  <si>
    <r>
      <rPr>
        <sz val="10"/>
        <rFont val="맑은 고딕"/>
        <family val="2"/>
        <charset val="129"/>
      </rPr>
      <t>시흥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</si>
  <si>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아산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엘지이노텍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</si>
  <si>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</si>
  <si>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>LGIT</t>
    </r>
    <phoneticPr fontId="0" type="noConversion"/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</si>
  <si>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EM-TECH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</si>
  <si>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써니옵텍코리아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</si>
  <si>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>HFR-R&amp;D</t>
    </r>
  </si>
  <si>
    <r>
      <rPr>
        <sz val="10"/>
        <rFont val="맑은 고딕"/>
        <family val="2"/>
        <charset val="129"/>
      </rPr>
      <t>양재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</si>
  <si>
    <r>
      <rPr>
        <sz val="10"/>
        <rFont val="맑은 고딕"/>
        <family val="2"/>
        <charset val="129"/>
      </rPr>
      <t>양주</t>
    </r>
    <r>
      <rPr>
        <sz val="10"/>
        <rFont val="Meiryo"/>
        <family val="2"/>
        <charset val="128"/>
      </rPr>
      <t xml:space="preserve"> CAS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</si>
  <si>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FUCO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</si>
  <si>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</si>
  <si>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역삼</t>
    </r>
    <r>
      <rPr>
        <sz val="10"/>
        <rFont val="Meiryo"/>
        <family val="2"/>
        <charset val="128"/>
      </rPr>
      <t xml:space="preserve"> MAKUS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</si>
  <si>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AIMSAK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</si>
  <si>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</si>
  <si>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Calibri"/>
        <family val="2"/>
        <charset val="129"/>
      </rPr>
      <t>완주</t>
    </r>
    <r>
      <rPr>
        <sz val="10"/>
        <rFont val="Meiryo"/>
        <family val="2"/>
        <charset val="128"/>
      </rPr>
      <t xml:space="preserve"> ODtek : 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</si>
  <si>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</si>
  <si>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WITS</t>
    </r>
  </si>
  <si>
    <r>
      <rPr>
        <sz val="10"/>
        <rFont val="맑은 고딕"/>
        <family val="2"/>
        <charset val="129"/>
      </rPr>
      <t>용인마북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현대로보틱스</t>
    </r>
  </si>
  <si>
    <r>
      <rPr>
        <sz val="10"/>
        <rFont val="맑은 고딕"/>
        <family val="2"/>
        <charset val="129"/>
      </rPr>
      <t>음성</t>
    </r>
    <r>
      <rPr>
        <sz val="10"/>
        <rFont val="Meiryo"/>
        <family val="2"/>
        <charset val="128"/>
      </rPr>
      <t xml:space="preserve"> TWS Korea Inc.</t>
    </r>
  </si>
  <si>
    <r>
      <rPr>
        <sz val="10"/>
        <rFont val="맑은 고딕"/>
        <family val="2"/>
        <charset val="129"/>
      </rPr>
      <t>익산</t>
    </r>
    <r>
      <rPr>
        <sz val="10"/>
        <rFont val="Meiryo"/>
        <family val="2"/>
        <charset val="128"/>
      </rPr>
      <t xml:space="preserve"> AUK </t>
    </r>
    <phoneticPr fontId="0" type="noConversion"/>
  </si>
  <si>
    <r>
      <rPr>
        <sz val="10"/>
        <rFont val="맑은 고딕"/>
        <family val="2"/>
        <charset val="129"/>
      </rPr>
      <t>인천</t>
    </r>
    <r>
      <rPr>
        <sz val="10"/>
        <rFont val="Meiryo"/>
        <family val="2"/>
        <charset val="128"/>
      </rPr>
      <t xml:space="preserve"> RINNAi</t>
    </r>
  </si>
  <si>
    <r>
      <rPr>
        <sz val="10"/>
        <rFont val="맑은 고딕"/>
        <family val="2"/>
        <charset val="129"/>
      </rPr>
      <t>인천중구</t>
    </r>
    <r>
      <rPr>
        <sz val="10"/>
        <rFont val="Meiryo"/>
        <family val="2"/>
        <charset val="128"/>
      </rPr>
      <t xml:space="preserve"> KD NETWORK</t>
    </r>
  </si>
  <si>
    <r>
      <rPr>
        <sz val="10"/>
        <rFont val="맑은 고딕"/>
        <family val="2"/>
        <charset val="129"/>
      </rPr>
      <t>진천</t>
    </r>
    <r>
      <rPr>
        <sz val="10"/>
        <rFont val="Meiryo"/>
        <family val="2"/>
        <charset val="128"/>
      </rPr>
      <t xml:space="preserve"> Hansol Tech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</si>
  <si>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</si>
  <si>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SDI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</si>
  <si>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SFA Semi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</si>
  <si>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</si>
  <si>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</si>
  <si>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</si>
  <si>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</si>
  <si>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  <phoneticPr fontId="0" type="noConversion"/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</si>
  <si>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하이닉스</t>
    </r>
    <r>
      <rPr>
        <sz val="10"/>
        <rFont val="Meiryo"/>
        <family val="2"/>
        <charset val="128"/>
      </rPr>
      <t xml:space="preserve"> R&amp;D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</si>
  <si>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연구소</t>
    </r>
  </si>
  <si>
    <r>
      <rPr>
        <sz val="10"/>
        <rFont val="맑은 고딕"/>
        <family val="2"/>
        <charset val="129"/>
      </rPr>
      <t>파주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</si>
  <si>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</si>
  <si>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Hanwha Techwin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</si>
  <si>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</si>
  <si>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Top R&amp;D</t>
    </r>
  </si>
  <si>
    <r>
      <rPr>
        <sz val="10"/>
        <rFont val="맑은 고딕"/>
        <family val="2"/>
        <charset val="129"/>
      </rPr>
      <t>평택</t>
    </r>
    <r>
      <rPr>
        <sz val="10"/>
        <rFont val="Meiryo"/>
        <family val="2"/>
        <charset val="128"/>
      </rPr>
      <t xml:space="preserve"> ITNC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</si>
  <si>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</si>
  <si>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</si>
  <si>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</si>
  <si>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</si>
  <si>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</si>
  <si>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 INC.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</si>
  <si>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</si>
  <si>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바이오로그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</si>
  <si>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액트로</t>
    </r>
  </si>
  <si>
    <t>RoboCubeTech</t>
    <phoneticPr fontId="2" type="noConversion"/>
  </si>
  <si>
    <t>영수증 출력 필요</t>
    <phoneticPr fontId="2" type="noConversion"/>
  </si>
  <si>
    <t>매월 말일</t>
    <phoneticPr fontId="2" type="noConversion"/>
  </si>
  <si>
    <t>주유한 금액 1</t>
    <phoneticPr fontId="2" type="noConversion"/>
  </si>
  <si>
    <t>주유한 금액 2</t>
    <phoneticPr fontId="2" type="noConversion"/>
  </si>
  <si>
    <t>커피</t>
    <phoneticPr fontId="2" type="noConversion"/>
  </si>
  <si>
    <t>식사</t>
    <phoneticPr fontId="2" type="noConversion"/>
  </si>
  <si>
    <t>REKR 저녁식대
(05_20 Meal for Conference,OT Meal)</t>
    <phoneticPr fontId="2" type="noConversion"/>
  </si>
  <si>
    <t>Total Expense</t>
    <phoneticPr fontId="2" type="noConversion"/>
  </si>
  <si>
    <t>회사 청구 금액</t>
    <phoneticPr fontId="2" type="noConversion"/>
  </si>
  <si>
    <t>Max 20만원
20만원 이하사용시, 이하금액 청구</t>
    <phoneticPr fontId="2" type="noConversion"/>
  </si>
  <si>
    <t>Max 9만원(이메일에서 프린트)
해외 출장시 로밍은 상세 내역 필요.</t>
    <phoneticPr fontId="2" type="noConversion"/>
  </si>
  <si>
    <t>기타</t>
    <phoneticPr fontId="2" type="noConversion"/>
  </si>
  <si>
    <t>현재까지 사용한 법인카드 금액(카드사와 비교)</t>
    <phoneticPr fontId="2" type="noConversion"/>
  </si>
  <si>
    <t>카드결제금액</t>
    <phoneticPr fontId="2" type="noConversion"/>
  </si>
  <si>
    <t>SKT(전월 요금 X/1~X/30)</t>
    <phoneticPr fontId="2" type="noConversion"/>
  </si>
  <si>
    <t>당월 Web에서 출력</t>
    <phoneticPr fontId="2" type="noConversion"/>
  </si>
  <si>
    <t>흥덕사무실</t>
    <phoneticPr fontId="0" type="noConversion"/>
  </si>
  <si>
    <t>법인 카드
결제금액</t>
    <phoneticPr fontId="2" type="noConversion"/>
  </si>
  <si>
    <t>Car Mileage</t>
    <phoneticPr fontId="2" type="noConversion"/>
  </si>
  <si>
    <t>Postage &amp; Courier</t>
    <phoneticPr fontId="2" type="noConversion"/>
  </si>
  <si>
    <t>Office Supplies and Printing</t>
    <phoneticPr fontId="2" type="noConversion"/>
  </si>
  <si>
    <t>Duty stamp</t>
    <phoneticPr fontId="2" type="noConversion"/>
  </si>
  <si>
    <t>여권사진</t>
    <phoneticPr fontId="2" type="noConversion"/>
  </si>
  <si>
    <t>09_10 Other</t>
    <phoneticPr fontId="2" type="noConversion"/>
  </si>
  <si>
    <t>대항목</t>
    <phoneticPr fontId="2" type="noConversion"/>
  </si>
  <si>
    <t>소항목</t>
    <phoneticPr fontId="2" type="noConversion"/>
  </si>
  <si>
    <t>택배</t>
    <phoneticPr fontId="2" type="noConversion"/>
  </si>
  <si>
    <t>왕복거리 /
Concur 금액</t>
    <phoneticPr fontId="2" type="noConversion"/>
  </si>
  <si>
    <t>주유한 금액 3</t>
    <phoneticPr fontId="2" type="noConversion"/>
  </si>
  <si>
    <t>Y2Solution</t>
    <phoneticPr fontId="2" type="noConversion"/>
  </si>
  <si>
    <t>고객 방문 Train/Bus/Ship/MRT
(01_21 Train/Bus/Ship/MRT)</t>
    <phoneticPr fontId="2" type="noConversion"/>
  </si>
  <si>
    <t>고객 방문 Taxi
(01_30 Taxi)</t>
    <phoneticPr fontId="2" type="noConversion"/>
  </si>
  <si>
    <t>특수 건강검진</t>
    <phoneticPr fontId="2" type="noConversion"/>
  </si>
  <si>
    <t>Miscellaneous for Moving of Personnel change -&gt; Health medical examination</t>
    <phoneticPr fontId="2" type="noConversion"/>
  </si>
  <si>
    <t>MOBIS(36km)</t>
    <phoneticPr fontId="2" type="noConversion"/>
  </si>
  <si>
    <t>마지막 확인날짜</t>
    <phoneticPr fontId="2" type="noConversion"/>
  </si>
  <si>
    <t>Expense 정산(2025.X.1~2025.X.31), 판교사무실 출근 월</t>
    <phoneticPr fontId="2" type="noConversion"/>
  </si>
  <si>
    <t>HKL(8Km)</t>
  </si>
  <si>
    <t>-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</si>
</sst>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₩&quot;#,##0;[Red]\-&quot;₩&quot;#,##0"/>
    <numFmt numFmtId="42" formatCode="_-&quot;₩&quot;* #,##0_-;\-&quot;₩&quot;* #,##0_-;_-&quot;₩&quot;* &quot;-&quot;_-;_-@_-"/>
    <numFmt numFmtId="176" formatCode="_-[$₩-412]* #,##0_-;\-[$₩-412]* #,##0_-;_-[$₩-412]* &quot;-&quot;??_-;_-@_-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Meiryo"/>
      <family val="2"/>
      <charset val="128"/>
    </font>
    <font>
      <b/>
      <sz val="10"/>
      <color theme="1"/>
      <name val="맑은 고딕"/>
      <family val="2"/>
      <charset val="129"/>
    </font>
    <font>
      <sz val="10"/>
      <name val="맑은 고딕"/>
      <family val="2"/>
      <charset val="129"/>
    </font>
    <font>
      <sz val="10"/>
      <color theme="1"/>
      <name val="Meiryo"/>
      <family val="2"/>
      <charset val="128"/>
    </font>
    <font>
      <sz val="10"/>
      <name val="Calibri"/>
      <family val="2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Meiryo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/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/>
      <top style="thin">
        <color indexed="64"/>
      </top>
      <bottom style="medium">
        <color rgb="FFFF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/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/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3">
    <xf numFmtId="0" fontId="0" fillId="0" borderId="0" xfId="0">
      <alignment vertical="center"/>
    </xf>
    <xf numFmtId="0" fontId="3" fillId="0" borderId="0" xfId="1" applyFont="1" applyAlignment="1">
      <alignment horizontal="center"/>
    </xf>
    <xf numFmtId="0" fontId="6" fillId="0" borderId="0" xfId="1" applyFont="1"/>
    <xf numFmtId="0" fontId="6" fillId="0" borderId="0" xfId="1" applyFont="1" applyAlignment="1">
      <alignment horizontal="center"/>
    </xf>
    <xf numFmtId="0" fontId="6" fillId="3" borderId="0" xfId="1" applyFont="1" applyFill="1"/>
    <xf numFmtId="0" fontId="10" fillId="0" borderId="0" xfId="0" applyFont="1">
      <alignment vertical="center"/>
    </xf>
    <xf numFmtId="176" fontId="10" fillId="0" borderId="8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10" fillId="4" borderId="7" xfId="0" applyFont="1" applyFill="1" applyBorder="1" applyAlignment="1">
      <alignment horizontal="center" vertical="center"/>
    </xf>
    <xf numFmtId="176" fontId="10" fillId="0" borderId="0" xfId="0" applyNumberFormat="1" applyFont="1">
      <alignment vertical="center"/>
    </xf>
    <xf numFmtId="0" fontId="11" fillId="0" borderId="0" xfId="1" applyFont="1" applyAlignment="1">
      <alignment horizontal="center"/>
    </xf>
    <xf numFmtId="0" fontId="11" fillId="0" borderId="0" xfId="1" applyFont="1" applyAlignment="1">
      <alignment horizontal="left"/>
    </xf>
    <xf numFmtId="1" fontId="11" fillId="0" borderId="0" xfId="1" applyNumberFormat="1" applyFont="1" applyAlignment="1">
      <alignment horizontal="center"/>
    </xf>
    <xf numFmtId="0" fontId="11" fillId="0" borderId="0" xfId="1" applyFont="1" applyAlignment="1">
      <alignment horizontal="left" vertical="center"/>
    </xf>
    <xf numFmtId="0" fontId="11" fillId="3" borderId="0" xfId="1" applyFont="1" applyFill="1" applyAlignment="1">
      <alignment horizontal="left"/>
    </xf>
    <xf numFmtId="1" fontId="11" fillId="3" borderId="0" xfId="1" applyNumberFormat="1" applyFont="1" applyFill="1" applyAlignment="1">
      <alignment horizontal="center"/>
    </xf>
    <xf numFmtId="14" fontId="10" fillId="0" borderId="1" xfId="0" applyNumberFormat="1" applyFont="1" applyBorder="1">
      <alignment vertical="center"/>
    </xf>
    <xf numFmtId="176" fontId="10" fillId="0" borderId="6" xfId="0" applyNumberFormat="1" applyFont="1" applyBorder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vertical="center" wrapText="1"/>
    </xf>
    <xf numFmtId="42" fontId="10" fillId="0" borderId="8" xfId="0" applyNumberFormat="1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10" fillId="0" borderId="14" xfId="0" applyFont="1" applyBorder="1">
      <alignment vertical="center"/>
    </xf>
    <xf numFmtId="0" fontId="10" fillId="0" borderId="8" xfId="0" applyFont="1" applyBorder="1">
      <alignment vertical="center"/>
    </xf>
    <xf numFmtId="6" fontId="10" fillId="0" borderId="0" xfId="0" applyNumberFormat="1" applyFont="1">
      <alignment vertical="center"/>
    </xf>
    <xf numFmtId="3" fontId="10" fillId="0" borderId="0" xfId="0" applyNumberFormat="1" applyFont="1">
      <alignment vertical="center"/>
    </xf>
    <xf numFmtId="0" fontId="9" fillId="2" borderId="10" xfId="0" applyFont="1" applyFill="1" applyBorder="1" applyAlignment="1">
      <alignment horizontal="center" vertical="center" wrapText="1"/>
    </xf>
    <xf numFmtId="0" fontId="10" fillId="0" borderId="4" xfId="0" applyFont="1" applyBorder="1">
      <alignment vertical="center"/>
    </xf>
    <xf numFmtId="0" fontId="10" fillId="0" borderId="12" xfId="0" applyFont="1" applyBorder="1" applyAlignment="1">
      <alignment vertical="center" wrapText="1"/>
    </xf>
    <xf numFmtId="176" fontId="10" fillId="0" borderId="15" xfId="0" applyNumberFormat="1" applyFont="1" applyBorder="1">
      <alignment vertical="center"/>
    </xf>
    <xf numFmtId="0" fontId="10" fillId="0" borderId="9" xfId="0" applyFont="1" applyBorder="1">
      <alignment vertical="center"/>
    </xf>
    <xf numFmtId="0" fontId="5" fillId="0" borderId="0" xfId="1" applyFont="1" applyAlignment="1">
      <alignment horizontal="center"/>
    </xf>
    <xf numFmtId="176" fontId="10" fillId="0" borderId="12" xfId="0" applyNumberFormat="1" applyFont="1" applyBorder="1">
      <alignment vertical="center"/>
    </xf>
    <xf numFmtId="0" fontId="10" fillId="0" borderId="4" xfId="0" applyFont="1" applyBorder="1" applyAlignment="1">
      <alignment vertical="center" wrapText="1"/>
    </xf>
    <xf numFmtId="176" fontId="10" fillId="0" borderId="21" xfId="0" applyNumberFormat="1" applyFont="1" applyBorder="1">
      <alignment vertical="center"/>
    </xf>
    <xf numFmtId="42" fontId="10" fillId="0" borderId="20" xfId="0" applyNumberFormat="1" applyFont="1" applyBorder="1" applyAlignment="1">
      <alignment horizontal="left" vertical="center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 wrapText="1"/>
    </xf>
    <xf numFmtId="0" fontId="10" fillId="0" borderId="26" xfId="0" applyFont="1" applyBorder="1">
      <alignment vertical="center"/>
    </xf>
    <xf numFmtId="0" fontId="10" fillId="0" borderId="27" xfId="0" applyFont="1" applyBorder="1">
      <alignment vertical="center"/>
    </xf>
    <xf numFmtId="0" fontId="10" fillId="0" borderId="28" xfId="0" applyFont="1" applyBorder="1">
      <alignment vertical="center"/>
    </xf>
    <xf numFmtId="0" fontId="10" fillId="0" borderId="29" xfId="0" applyFont="1" applyBorder="1">
      <alignment vertical="center"/>
    </xf>
    <xf numFmtId="42" fontId="10" fillId="0" borderId="6" xfId="0" applyNumberFormat="1" applyFont="1" applyBorder="1">
      <alignment vertical="center"/>
    </xf>
    <xf numFmtId="176" fontId="10" fillId="0" borderId="27" xfId="0" applyNumberFormat="1" applyFont="1" applyBorder="1">
      <alignment vertical="center"/>
    </xf>
    <xf numFmtId="176" fontId="10" fillId="0" borderId="29" xfId="0" applyNumberFormat="1" applyFont="1" applyBorder="1">
      <alignment vertical="center"/>
    </xf>
    <xf numFmtId="0" fontId="10" fillId="4" borderId="30" xfId="0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/>
    </xf>
    <xf numFmtId="14" fontId="10" fillId="0" borderId="5" xfId="0" applyNumberFormat="1" applyFont="1" applyBorder="1" applyAlignment="1">
      <alignment horizontal="center" vertical="center"/>
    </xf>
    <xf numFmtId="14" fontId="10" fillId="0" borderId="28" xfId="0" applyNumberFormat="1" applyFont="1" applyBorder="1" applyAlignment="1">
      <alignment horizontal="center" vertical="center"/>
    </xf>
    <xf numFmtId="0" fontId="10" fillId="0" borderId="38" xfId="0" applyFont="1" applyBorder="1" applyAlignment="1">
      <alignment vertical="center" wrapText="1"/>
    </xf>
    <xf numFmtId="42" fontId="10" fillId="0" borderId="39" xfId="0" applyNumberFormat="1" applyFont="1" applyBorder="1">
      <alignment vertical="center"/>
    </xf>
    <xf numFmtId="176" fontId="10" fillId="0" borderId="40" xfId="0" applyNumberFormat="1" applyFont="1" applyBorder="1">
      <alignment vertical="center"/>
    </xf>
    <xf numFmtId="0" fontId="9" fillId="2" borderId="41" xfId="0" applyFont="1" applyFill="1" applyBorder="1" applyAlignment="1">
      <alignment horizontal="center" vertical="center" wrapText="1"/>
    </xf>
    <xf numFmtId="0" fontId="9" fillId="2" borderId="42" xfId="0" applyFont="1" applyFill="1" applyBorder="1" applyAlignment="1">
      <alignment horizontal="center" vertical="center" wrapText="1"/>
    </xf>
    <xf numFmtId="14" fontId="10" fillId="0" borderId="9" xfId="0" applyNumberFormat="1" applyFont="1" applyBorder="1" applyAlignment="1">
      <alignment horizontal="center" vertical="center"/>
    </xf>
    <xf numFmtId="14" fontId="12" fillId="0" borderId="20" xfId="0" applyNumberFormat="1" applyFont="1" applyBorder="1" applyAlignment="1">
      <alignment horizontal="center" vertical="center" wrapText="1"/>
    </xf>
    <xf numFmtId="0" fontId="12" fillId="0" borderId="20" xfId="0" applyFont="1" applyBorder="1">
      <alignment vertical="center"/>
    </xf>
    <xf numFmtId="0" fontId="12" fillId="0" borderId="20" xfId="0" applyFont="1" applyBorder="1" applyAlignment="1">
      <alignment vertical="center" wrapText="1"/>
    </xf>
    <xf numFmtId="0" fontId="12" fillId="0" borderId="45" xfId="0" applyFont="1" applyBorder="1">
      <alignment vertical="center"/>
    </xf>
    <xf numFmtId="176" fontId="13" fillId="0" borderId="11" xfId="0" applyNumberFormat="1" applyFont="1" applyBorder="1">
      <alignment vertical="center"/>
    </xf>
    <xf numFmtId="176" fontId="12" fillId="0" borderId="1" xfId="0" applyNumberFormat="1" applyFont="1" applyBorder="1">
      <alignment vertical="center"/>
    </xf>
    <xf numFmtId="14" fontId="10" fillId="0" borderId="37" xfId="0" applyNumberFormat="1" applyFont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176" fontId="10" fillId="2" borderId="12" xfId="0" applyNumberFormat="1" applyFont="1" applyFill="1" applyBorder="1" applyAlignment="1">
      <alignment horizontal="center" vertical="center"/>
    </xf>
    <xf numFmtId="0" fontId="14" fillId="0" borderId="0" xfId="1" applyFont="1"/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5" fillId="0" borderId="6" xfId="0" applyFont="1" applyBorder="1">
      <alignment vertical="center"/>
    </xf>
    <xf numFmtId="14" fontId="10" fillId="0" borderId="26" xfId="0" applyNumberFormat="1" applyFont="1" applyBorder="1" applyAlignment="1">
      <alignment horizontal="center" vertical="center"/>
    </xf>
    <xf numFmtId="14" fontId="12" fillId="0" borderId="0" xfId="0" applyNumberFormat="1" applyFont="1">
      <alignment vertical="center"/>
    </xf>
    <xf numFmtId="176" fontId="12" fillId="0" borderId="0" xfId="0" applyNumberFormat="1" applyFont="1">
      <alignment vertical="center"/>
    </xf>
    <xf numFmtId="176" fontId="9" fillId="3" borderId="34" xfId="0" applyNumberFormat="1" applyFont="1" applyFill="1" applyBorder="1" applyAlignment="1">
      <alignment horizontal="center" vertical="center"/>
    </xf>
    <xf numFmtId="176" fontId="9" fillId="3" borderId="35" xfId="0" applyNumberFormat="1" applyFont="1" applyFill="1" applyBorder="1" applyAlignment="1">
      <alignment horizontal="center" vertical="center"/>
    </xf>
    <xf numFmtId="0" fontId="10" fillId="0" borderId="6" xfId="0" applyFont="1" applyBorder="1">
      <alignment vertical="center"/>
    </xf>
    <xf numFmtId="0" fontId="10" fillId="0" borderId="14" xfId="0" applyFont="1" applyBorder="1">
      <alignment vertical="center"/>
    </xf>
    <xf numFmtId="176" fontId="10" fillId="0" borderId="12" xfId="0" applyNumberFormat="1" applyFont="1" applyBorder="1">
      <alignment vertical="center"/>
    </xf>
    <xf numFmtId="176" fontId="10" fillId="0" borderId="15" xfId="0" applyNumberFormat="1" applyFont="1" applyBorder="1">
      <alignment vertical="center"/>
    </xf>
    <xf numFmtId="0" fontId="10" fillId="4" borderId="17" xfId="0" applyFont="1" applyFill="1" applyBorder="1" applyAlignment="1">
      <alignment horizontal="center" vertical="center"/>
    </xf>
    <xf numFmtId="0" fontId="10" fillId="4" borderId="18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4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10" fillId="0" borderId="46" xfId="0" applyFont="1" applyBorder="1" applyAlignment="1">
      <alignment horizontal="center" vertical="center" wrapText="1"/>
    </xf>
    <xf numFmtId="0" fontId="10" fillId="0" borderId="4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14" fontId="10" fillId="0" borderId="9" xfId="0" applyNumberFormat="1" applyFont="1" applyBorder="1" applyAlignment="1">
      <alignment horizontal="center" vertical="center"/>
    </xf>
    <xf numFmtId="14" fontId="10" fillId="0" borderId="4" xfId="0" applyNumberFormat="1" applyFont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2" fillId="0" borderId="1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4" fontId="10" fillId="2" borderId="6" xfId="0" applyNumberFormat="1" applyFont="1" applyFill="1" applyBorder="1" applyAlignment="1">
      <alignment horizontal="center" vertical="center"/>
    </xf>
    <xf numFmtId="14" fontId="10" fillId="2" borderId="13" xfId="0" applyNumberFormat="1" applyFont="1" applyFill="1" applyBorder="1" applyAlignment="1">
      <alignment horizontal="center" vertical="center"/>
    </xf>
    <xf numFmtId="14" fontId="10" fillId="0" borderId="6" xfId="0" applyNumberFormat="1" applyFont="1" applyBorder="1" applyAlignment="1">
      <alignment horizontal="center" vertical="center"/>
    </xf>
    <xf numFmtId="0" fontId="10" fillId="0" borderId="49" xfId="0" applyFont="1" applyBorder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9" xfId="0" applyFont="1" applyBorder="1">
      <alignment vertical="center"/>
    </xf>
    <xf numFmtId="0" fontId="10" fillId="0" borderId="37" xfId="0" applyFont="1" applyBorder="1">
      <alignment vertical="center"/>
    </xf>
    <xf numFmtId="14" fontId="12" fillId="0" borderId="21" xfId="0" applyNumberFormat="1" applyFont="1" applyBorder="1" applyAlignment="1">
      <alignment horizontal="left" vertical="center"/>
    </xf>
    <xf numFmtId="14" fontId="12" fillId="0" borderId="23" xfId="0" applyNumberFormat="1" applyFont="1" applyBorder="1" applyAlignment="1">
      <alignment horizontal="left" vertical="center"/>
    </xf>
    <xf numFmtId="0" fontId="12" fillId="0" borderId="48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0" fillId="0" borderId="47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10" fillId="0" borderId="37" xfId="0" applyFont="1" applyBorder="1" applyAlignment="1">
      <alignment horizontal="center" vertical="center" wrapText="1"/>
    </xf>
  </cellXfs>
  <cellStyles count="2">
    <cellStyle name="표준" xfId="0" builtinId="0"/>
    <cellStyle name="표준 2" xfId="1" xr:uid="{6EEB51DD-D012-4763-89F2-C767E6D54A15}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325676</xdr:colOff>
      <xdr:row>90</xdr:row>
      <xdr:rowOff>47625</xdr:rowOff>
    </xdr:from>
    <xdr:to>
      <xdr:col>4</xdr:col>
      <xdr:colOff>1514480</xdr:colOff>
      <xdr:row>107</xdr:row>
      <xdr:rowOff>151942</xdr:rowOff>
    </xdr:to>
    <xdr:grpSp>
      <xdr:nvGrpSpPr>
        <xdr:cNvPr id="7" name="그룹 6">
          <a:extLst>
            <a:ext uri="{FF2B5EF4-FFF2-40B4-BE49-F238E27FC236}">
              <a16:creationId xmlns:a16="http://schemas.microsoft.com/office/drawing/2014/main" id="{F888D70B-256B-0412-0BB8-92CB881A56D8}"/>
            </a:ext>
          </a:extLst>
        </xdr:cNvPr>
        <xdr:cNvGrpSpPr/>
      </xdr:nvGrpSpPr>
      <xdr:grpSpPr>
        <a:xfrm>
          <a:off x="325676" y="21040725"/>
          <a:ext cx="5998929" cy="3666667"/>
          <a:chOff x="323850" y="18935700"/>
          <a:chExt cx="5473072" cy="3666667"/>
        </a:xfrm>
      </xdr:grpSpPr>
      <xdr:grpSp>
        <xdr:nvGrpSpPr>
          <xdr:cNvPr id="4" name="그룹 3">
            <a:extLst>
              <a:ext uri="{FF2B5EF4-FFF2-40B4-BE49-F238E27FC236}">
                <a16:creationId xmlns:a16="http://schemas.microsoft.com/office/drawing/2014/main" id="{AAF279BA-6CFF-4D9C-AB30-4C6B70461BC2}"/>
              </a:ext>
            </a:extLst>
          </xdr:cNvPr>
          <xdr:cNvGrpSpPr/>
        </xdr:nvGrpSpPr>
        <xdr:grpSpPr>
          <a:xfrm>
            <a:off x="323850" y="18935700"/>
            <a:ext cx="4619048" cy="3666667"/>
            <a:chOff x="323850" y="18935700"/>
            <a:chExt cx="4619048" cy="3666667"/>
          </a:xfrm>
        </xdr:grpSpPr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8BC812F-C659-28F8-8A5B-5609253626EE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>
            <a:xfrm>
              <a:off x="323850" y="18935700"/>
              <a:ext cx="4619048" cy="3666667"/>
            </a:xfrm>
            <a:prstGeom prst="rect">
              <a:avLst/>
            </a:prstGeom>
          </xdr:spPr>
        </xdr:pic>
        <xdr:sp macro="" textlink="">
          <xdr:nvSpPr>
            <xdr:cNvPr id="3" name="직사각형 2">
              <a:extLst>
                <a:ext uri="{FF2B5EF4-FFF2-40B4-BE49-F238E27FC236}">
                  <a16:creationId xmlns:a16="http://schemas.microsoft.com/office/drawing/2014/main" id="{68B39A1A-818D-642A-A4C6-44114A5A7CE1}"/>
                </a:ext>
              </a:extLst>
            </xdr:cNvPr>
            <xdr:cNvSpPr/>
          </xdr:nvSpPr>
          <xdr:spPr>
            <a:xfrm>
              <a:off x="378265" y="21964650"/>
              <a:ext cx="3428788" cy="190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</a:ln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</xdr:grpSp>
      <xdr:sp macro="" textlink="">
        <xdr:nvSpPr>
          <xdr:cNvPr id="5" name="말풍선: 사각형 4">
            <a:extLst>
              <a:ext uri="{FF2B5EF4-FFF2-40B4-BE49-F238E27FC236}">
                <a16:creationId xmlns:a16="http://schemas.microsoft.com/office/drawing/2014/main" id="{58E8D149-EA39-4444-E3FB-417937721B81}"/>
              </a:ext>
            </a:extLst>
          </xdr:cNvPr>
          <xdr:cNvSpPr/>
        </xdr:nvSpPr>
        <xdr:spPr>
          <a:xfrm>
            <a:off x="4390290" y="21336000"/>
            <a:ext cx="1233583" cy="485775"/>
          </a:xfrm>
          <a:prstGeom prst="wedgeRectCallout">
            <a:avLst>
              <a:gd name="adj1" fmla="val -94853"/>
              <a:gd name="adj2" fmla="val 52696"/>
            </a:avLst>
          </a:prstGeom>
          <a:ln w="38100">
            <a:solidFill>
              <a:srgbClr val="FFFF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모니터</a:t>
            </a:r>
            <a:r>
              <a:rPr lang="en-US" altLang="ko-KR" sz="1100"/>
              <a:t>, </a:t>
            </a:r>
            <a:r>
              <a:rPr lang="ko-KR" altLang="en-US" sz="1100"/>
              <a:t>책상</a:t>
            </a:r>
            <a:r>
              <a:rPr lang="en-US" altLang="ko-KR" sz="1100"/>
              <a:t>, </a:t>
            </a:r>
            <a:r>
              <a:rPr lang="ko-KR" altLang="en-US" sz="1100"/>
              <a:t>집기류</a:t>
            </a:r>
          </a:p>
        </xdr:txBody>
      </xdr:sp>
      <xdr:sp macro="" textlink="">
        <xdr:nvSpPr>
          <xdr:cNvPr id="6" name="말풍선: 사각형 5">
            <a:extLst>
              <a:ext uri="{FF2B5EF4-FFF2-40B4-BE49-F238E27FC236}">
                <a16:creationId xmlns:a16="http://schemas.microsoft.com/office/drawing/2014/main" id="{6BEE494E-DAF0-7A4B-CB33-A0CAB89297C3}"/>
              </a:ext>
            </a:extLst>
          </xdr:cNvPr>
          <xdr:cNvSpPr/>
        </xdr:nvSpPr>
        <xdr:spPr>
          <a:xfrm>
            <a:off x="4371242" y="22031325"/>
            <a:ext cx="1425680" cy="485775"/>
          </a:xfrm>
          <a:prstGeom prst="wedgeRectCallout">
            <a:avLst>
              <a:gd name="adj1" fmla="val -88955"/>
              <a:gd name="adj2" fmla="val -29657"/>
            </a:avLst>
          </a:prstGeom>
          <a:ln w="3810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이외 잡다한</a:t>
            </a:r>
            <a:r>
              <a:rPr lang="en-US" altLang="ko-KR" sz="1100"/>
              <a:t>, </a:t>
            </a:r>
            <a:r>
              <a:rPr lang="ko-KR" altLang="en-US" sz="1100"/>
              <a:t>마우스 등등</a:t>
            </a:r>
            <a:r>
              <a:rPr lang="en-US" altLang="ko-KR" sz="1100"/>
              <a:t>.</a:t>
            </a:r>
            <a:endParaRPr lang="ko-KR" altLang="en-US" sz="1100"/>
          </a:p>
        </xdr:txBody>
      </xdr:sp>
    </xdr:grpSp>
    <xdr:clientData/>
  </xdr:twoCellAnchor>
  <xdr:twoCellAnchor editAs="oneCell">
    <xdr:from>
      <xdr:col>5</xdr:col>
      <xdr:colOff>0</xdr:colOff>
      <xdr:row>91</xdr:row>
      <xdr:rowOff>0</xdr:rowOff>
    </xdr:from>
    <xdr:to>
      <xdr:col>11</xdr:col>
      <xdr:colOff>446643</xdr:colOff>
      <xdr:row>110</xdr:row>
      <xdr:rowOff>47121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8D78E7A5-D675-9672-21B1-42C6B6E2D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62750" y="20993100"/>
          <a:ext cx="8257143" cy="4028571"/>
        </a:xfrm>
        <a:prstGeom prst="rect">
          <a:avLst/>
        </a:prstGeom>
      </xdr:spPr>
    </xdr:pic>
    <xdr:clientData/>
  </xdr:twoCellAnchor>
  <xdr:twoCellAnchor>
    <xdr:from>
      <xdr:col>3</xdr:col>
      <xdr:colOff>9525</xdr:colOff>
      <xdr:row>5</xdr:row>
      <xdr:rowOff>171450</xdr:rowOff>
    </xdr:from>
    <xdr:to>
      <xdr:col>9</xdr:col>
      <xdr:colOff>333375</xdr:colOff>
      <xdr:row>5</xdr:row>
      <xdr:rowOff>171450</xdr:rowOff>
    </xdr:to>
    <xdr:cxnSp macro="">
      <xdr:nvCxnSpPr>
        <xdr:cNvPr id="14" name="직선 연결선 13">
          <a:extLst>
            <a:ext uri="{FF2B5EF4-FFF2-40B4-BE49-F238E27FC236}">
              <a16:creationId xmlns:a16="http://schemas.microsoft.com/office/drawing/2014/main" id="{D487AF19-C7C5-D9E2-3AE0-25BBBE6BE23A}"/>
            </a:ext>
          </a:extLst>
        </xdr:cNvPr>
        <xdr:cNvCxnSpPr/>
      </xdr:nvCxnSpPr>
      <xdr:spPr>
        <a:xfrm>
          <a:off x="3362325" y="1866900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2066925</xdr:colOff>
      <xdr:row>33</xdr:row>
      <xdr:rowOff>171450</xdr:rowOff>
    </xdr:from>
    <xdr:to>
      <xdr:col>9</xdr:col>
      <xdr:colOff>304800</xdr:colOff>
      <xdr:row>33</xdr:row>
      <xdr:rowOff>171450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8630E0F0-B6F7-DF96-F3E5-5AB9B4F856BE}"/>
            </a:ext>
          </a:extLst>
        </xdr:cNvPr>
        <xdr:cNvCxnSpPr/>
      </xdr:nvCxnSpPr>
      <xdr:spPr>
        <a:xfrm>
          <a:off x="3333750" y="7743825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4CA9D-7983-4221-9383-8DDEF52EA1E3}">
  <sheetPr codeName="Sheet1"/>
  <dimension ref="B2:L93"/>
  <sheetViews>
    <sheetView tabSelected="1" workbookViewId="0">
      <selection activeCell="B2" sqref="B2:I2"/>
    </sheetView>
  </sheetViews>
  <sheetFormatPr defaultColWidth="9" defaultRowHeight="16.5"/>
  <cols>
    <col min="1" max="1" width="4.75" style="5" customWidth="1"/>
    <col min="2" max="2" width="11.875" style="5" bestFit="1" customWidth="1"/>
    <col min="3" max="3" width="27.375" style="5" bestFit="1" customWidth="1"/>
    <col min="4" max="4" width="19.125" style="5" bestFit="1" customWidth="1"/>
    <col min="5" max="5" width="25.625" style="5" bestFit="1" customWidth="1"/>
    <col min="6" max="6" width="35.25" style="5" bestFit="1" customWidth="1"/>
    <col min="7" max="7" width="13" style="5" bestFit="1" customWidth="1"/>
    <col min="8" max="8" width="16.125" style="5" bestFit="1" customWidth="1"/>
    <col min="9" max="9" width="14.875" style="5" customWidth="1"/>
    <col min="10" max="10" width="10.875" style="5" bestFit="1" customWidth="1"/>
    <col min="11" max="11" width="12.375" style="5" bestFit="1" customWidth="1"/>
    <col min="12" max="16384" width="9" style="5"/>
  </cols>
  <sheetData>
    <row r="2" spans="2:12" ht="50.25" customHeight="1" thickBot="1">
      <c r="B2" s="98" t="s">
        <v>176</v>
      </c>
      <c r="C2" s="98"/>
      <c r="D2" s="98"/>
      <c r="E2" s="98"/>
      <c r="F2" s="98"/>
      <c r="G2" s="98"/>
      <c r="H2" s="98"/>
      <c r="I2" s="98"/>
    </row>
    <row r="3" spans="2:12" ht="33.75" thickBot="1">
      <c r="B3" s="54" t="s">
        <v>164</v>
      </c>
      <c r="C3" s="55" t="s">
        <v>165</v>
      </c>
      <c r="D3" s="37" t="s">
        <v>0</v>
      </c>
      <c r="E3" s="37" t="s">
        <v>3</v>
      </c>
      <c r="F3" s="37" t="s">
        <v>4</v>
      </c>
      <c r="G3" s="47" t="s">
        <v>157</v>
      </c>
      <c r="H3" s="38" t="s">
        <v>167</v>
      </c>
      <c r="I3" s="27" t="s">
        <v>23</v>
      </c>
    </row>
    <row r="4" spans="2:12" ht="16.5" customHeight="1">
      <c r="B4" s="103" t="s">
        <v>30</v>
      </c>
      <c r="C4" s="104"/>
      <c r="D4" s="70"/>
      <c r="E4" s="39" t="s">
        <v>174</v>
      </c>
      <c r="F4" s="39"/>
      <c r="G4" s="40"/>
      <c r="H4" s="44">
        <v>15120</v>
      </c>
      <c r="I4" s="8"/>
      <c r="J4" s="67"/>
    </row>
    <row r="5" spans="2:12">
      <c r="B5" s="105"/>
      <c r="C5" s="106"/>
      <c r="D5" s="48"/>
      <c r="E5" s="7" t="s">
        <v>177</v>
      </c>
      <c r="F5" s="7"/>
      <c r="G5" s="24"/>
      <c r="H5" s="6">
        <v>3360</v>
      </c>
      <c r="I5" s="8"/>
      <c r="J5" s="68"/>
      <c r="L5" s="26"/>
    </row>
    <row r="6" spans="2:12">
      <c r="B6" s="105"/>
      <c r="C6" s="106"/>
      <c r="D6" s="48"/>
      <c r="E6" s="7"/>
      <c r="F6" s="7"/>
      <c r="G6" s="24"/>
      <c r="H6" s="6"/>
      <c r="I6" s="8"/>
      <c r="J6" s="68"/>
    </row>
    <row r="7" spans="2:12">
      <c r="B7" s="105"/>
      <c r="C7" s="106"/>
      <c r="D7" s="48"/>
      <c r="E7" s="7"/>
      <c r="F7" s="7"/>
      <c r="G7" s="7"/>
      <c r="H7" s="6"/>
      <c r="I7" s="8"/>
      <c r="J7" s="68"/>
      <c r="L7" s="26"/>
    </row>
    <row r="8" spans="2:12">
      <c r="B8" s="105"/>
      <c r="C8" s="106"/>
      <c r="D8" s="48"/>
      <c r="E8" s="7"/>
      <c r="F8" s="7"/>
      <c r="G8" s="24"/>
      <c r="H8" s="6"/>
      <c r="I8" s="8"/>
      <c r="J8" s="68"/>
      <c r="L8" s="26"/>
    </row>
    <row r="9" spans="2:12">
      <c r="B9" s="105"/>
      <c r="C9" s="106"/>
      <c r="D9" s="48"/>
      <c r="E9" s="7"/>
      <c r="F9" s="7"/>
      <c r="G9" s="24"/>
      <c r="H9" s="6"/>
      <c r="I9" s="8"/>
      <c r="J9" s="68"/>
      <c r="L9" s="26"/>
    </row>
    <row r="10" spans="2:12">
      <c r="B10" s="105"/>
      <c r="C10" s="106"/>
      <c r="D10" s="48"/>
      <c r="E10" s="7"/>
      <c r="F10" s="7"/>
      <c r="G10" s="24"/>
      <c r="H10" s="6"/>
      <c r="I10" s="8"/>
      <c r="J10" s="68"/>
      <c r="L10" s="25"/>
    </row>
    <row r="11" spans="2:12">
      <c r="B11" s="105"/>
      <c r="C11" s="106"/>
      <c r="D11" s="48"/>
      <c r="E11" s="7"/>
      <c r="F11" s="7"/>
      <c r="G11" s="24"/>
      <c r="H11" s="6"/>
      <c r="I11" s="8"/>
      <c r="J11" s="68"/>
    </row>
    <row r="12" spans="2:12">
      <c r="B12" s="105"/>
      <c r="C12" s="106"/>
      <c r="D12" s="48"/>
      <c r="E12" s="7"/>
      <c r="F12" s="7"/>
      <c r="G12" s="24"/>
      <c r="H12" s="6"/>
      <c r="I12" s="8"/>
      <c r="J12" s="68"/>
    </row>
    <row r="13" spans="2:12">
      <c r="B13" s="105"/>
      <c r="C13" s="107"/>
      <c r="D13" s="48"/>
      <c r="E13" s="7"/>
      <c r="F13" s="7"/>
      <c r="G13" s="24"/>
      <c r="H13" s="6"/>
      <c r="I13" s="8"/>
      <c r="J13" s="68"/>
    </row>
    <row r="14" spans="2:12">
      <c r="B14" s="105"/>
      <c r="C14" s="106"/>
      <c r="D14" s="48"/>
      <c r="E14" s="7"/>
      <c r="F14" s="7"/>
      <c r="G14" s="24"/>
      <c r="H14" s="6"/>
      <c r="I14" s="8"/>
      <c r="J14" s="68"/>
    </row>
    <row r="15" spans="2:12">
      <c r="B15" s="105"/>
      <c r="C15" s="106"/>
      <c r="D15" s="48"/>
      <c r="E15" s="7"/>
      <c r="F15" s="7"/>
      <c r="G15" s="24"/>
      <c r="H15" s="6"/>
      <c r="I15" s="8"/>
      <c r="J15" s="68"/>
    </row>
    <row r="16" spans="2:12">
      <c r="B16" s="108"/>
      <c r="C16" s="109"/>
      <c r="D16" s="48"/>
      <c r="E16" s="7"/>
      <c r="F16" s="7"/>
      <c r="G16" s="24"/>
      <c r="H16" s="6"/>
      <c r="I16" s="8"/>
      <c r="J16" s="68"/>
    </row>
    <row r="17" spans="2:10">
      <c r="B17" s="108"/>
      <c r="C17" s="109"/>
      <c r="D17" s="48"/>
      <c r="E17" s="7"/>
      <c r="F17" s="7"/>
      <c r="G17" s="24"/>
      <c r="H17" s="6"/>
      <c r="I17" s="8"/>
      <c r="J17" s="68"/>
    </row>
    <row r="18" spans="2:10">
      <c r="B18" s="108"/>
      <c r="C18" s="109"/>
      <c r="D18" s="48"/>
      <c r="E18" s="7"/>
      <c r="F18" s="7"/>
      <c r="G18" s="7"/>
      <c r="H18" s="6"/>
      <c r="I18" s="8"/>
      <c r="J18" s="68"/>
    </row>
    <row r="19" spans="2:10">
      <c r="B19" s="108"/>
      <c r="C19" s="109"/>
      <c r="D19" s="48"/>
      <c r="E19" s="7"/>
      <c r="F19" s="31"/>
      <c r="G19" s="7"/>
      <c r="H19" s="6"/>
      <c r="I19" s="8"/>
      <c r="J19" s="68"/>
    </row>
    <row r="20" spans="2:10">
      <c r="B20" s="108"/>
      <c r="C20" s="109"/>
      <c r="D20" s="48"/>
      <c r="E20" s="7"/>
      <c r="F20" s="31"/>
      <c r="G20" s="7"/>
      <c r="H20" s="6"/>
      <c r="I20" s="8"/>
      <c r="J20" s="68"/>
    </row>
    <row r="21" spans="2:10">
      <c r="B21" s="108"/>
      <c r="C21" s="109"/>
      <c r="D21" s="56"/>
      <c r="E21" s="7"/>
      <c r="F21" s="31"/>
      <c r="G21" s="7"/>
      <c r="H21" s="6"/>
      <c r="I21" s="8"/>
      <c r="J21" s="68"/>
    </row>
    <row r="22" spans="2:10" ht="17.25" thickBot="1">
      <c r="B22" s="110"/>
      <c r="C22" s="111"/>
      <c r="D22" s="50"/>
      <c r="E22" s="41"/>
      <c r="F22" s="41"/>
      <c r="G22" s="42"/>
      <c r="H22" s="45"/>
      <c r="I22" s="8"/>
      <c r="J22" s="68"/>
    </row>
    <row r="23" spans="2:10">
      <c r="B23" s="87" t="s">
        <v>170</v>
      </c>
      <c r="C23" s="88"/>
      <c r="D23" s="48"/>
      <c r="E23" s="28"/>
      <c r="F23" s="28"/>
      <c r="G23" s="43">
        <v>0</v>
      </c>
      <c r="H23" s="17">
        <f t="shared" ref="H23:H27" si="0">G23</f>
        <v>0</v>
      </c>
      <c r="I23" s="8"/>
      <c r="J23" s="68"/>
    </row>
    <row r="24" spans="2:10">
      <c r="B24" s="89"/>
      <c r="C24" s="112"/>
      <c r="D24" s="48"/>
      <c r="E24" s="7"/>
      <c r="F24" s="7"/>
      <c r="G24" s="43">
        <v>0</v>
      </c>
      <c r="H24" s="17">
        <f t="shared" si="0"/>
        <v>0</v>
      </c>
      <c r="I24" s="8"/>
      <c r="J24" s="68"/>
    </row>
    <row r="25" spans="2:10">
      <c r="B25" s="89"/>
      <c r="C25" s="112"/>
      <c r="D25" s="48"/>
      <c r="E25" s="7"/>
      <c r="F25" s="7"/>
      <c r="G25" s="43">
        <v>0</v>
      </c>
      <c r="H25" s="17">
        <f t="shared" si="0"/>
        <v>0</v>
      </c>
      <c r="I25" s="8"/>
      <c r="J25" s="68"/>
    </row>
    <row r="26" spans="2:10">
      <c r="B26" s="89"/>
      <c r="C26" s="112"/>
      <c r="D26" s="48"/>
      <c r="E26" s="28"/>
      <c r="F26" s="7"/>
      <c r="G26" s="43">
        <v>0</v>
      </c>
      <c r="H26" s="17">
        <f t="shared" si="0"/>
        <v>0</v>
      </c>
      <c r="I26" s="8"/>
      <c r="J26" s="68"/>
    </row>
    <row r="27" spans="2:10">
      <c r="B27" s="89"/>
      <c r="C27" s="112"/>
      <c r="D27" s="48"/>
      <c r="E27" s="7"/>
      <c r="F27" s="7"/>
      <c r="G27" s="21">
        <v>0</v>
      </c>
      <c r="H27" s="6">
        <f t="shared" si="0"/>
        <v>0</v>
      </c>
      <c r="I27" s="8"/>
      <c r="J27" s="68"/>
    </row>
    <row r="28" spans="2:10" ht="16.5" customHeight="1">
      <c r="B28" s="87" t="s">
        <v>171</v>
      </c>
      <c r="C28" s="93"/>
      <c r="D28" s="48"/>
      <c r="E28" s="7"/>
      <c r="F28" s="7"/>
      <c r="G28" s="43">
        <v>0</v>
      </c>
      <c r="H28" s="17">
        <f t="shared" ref="H28:H32" si="1">G28</f>
        <v>0</v>
      </c>
      <c r="I28" s="8"/>
      <c r="J28" s="68"/>
    </row>
    <row r="29" spans="2:10">
      <c r="B29" s="94"/>
      <c r="C29" s="95"/>
      <c r="D29" s="48"/>
      <c r="E29" s="7"/>
      <c r="F29" s="7"/>
      <c r="G29" s="43">
        <v>0</v>
      </c>
      <c r="H29" s="17">
        <f t="shared" si="1"/>
        <v>0</v>
      </c>
      <c r="I29" s="8"/>
      <c r="J29" s="68"/>
    </row>
    <row r="30" spans="2:10">
      <c r="B30" s="94"/>
      <c r="C30" s="95"/>
      <c r="D30" s="48"/>
      <c r="E30" s="7"/>
      <c r="F30" s="7"/>
      <c r="G30" s="43">
        <v>0</v>
      </c>
      <c r="H30" s="17">
        <f t="shared" si="1"/>
        <v>0</v>
      </c>
      <c r="I30" s="8"/>
      <c r="J30" s="68"/>
    </row>
    <row r="31" spans="2:10">
      <c r="B31" s="94"/>
      <c r="C31" s="95"/>
      <c r="D31" s="48"/>
      <c r="E31" s="7"/>
      <c r="F31" s="7"/>
      <c r="G31" s="43">
        <v>0</v>
      </c>
      <c r="H31" s="17">
        <f t="shared" si="1"/>
        <v>0</v>
      </c>
      <c r="I31" s="8"/>
      <c r="J31" s="68"/>
    </row>
    <row r="32" spans="2:10">
      <c r="B32" s="116"/>
      <c r="C32" s="117"/>
      <c r="D32" s="48"/>
      <c r="E32" s="7"/>
      <c r="F32" s="7"/>
      <c r="G32" s="21">
        <v>0</v>
      </c>
      <c r="H32" s="6">
        <f t="shared" si="1"/>
        <v>0</v>
      </c>
      <c r="I32" s="8"/>
      <c r="J32" s="68"/>
    </row>
    <row r="33" spans="2:10" ht="16.5" customHeight="1">
      <c r="B33" s="87" t="s">
        <v>28</v>
      </c>
      <c r="C33" s="88"/>
      <c r="D33" s="48"/>
      <c r="E33" s="7"/>
      <c r="F33" s="7"/>
      <c r="G33" s="43">
        <v>0</v>
      </c>
      <c r="H33" s="6">
        <f>G33</f>
        <v>0</v>
      </c>
      <c r="I33" s="8"/>
      <c r="J33" s="68"/>
    </row>
    <row r="34" spans="2:10">
      <c r="B34" s="89"/>
      <c r="C34" s="112"/>
      <c r="D34" s="48"/>
      <c r="E34" s="7"/>
      <c r="F34" s="7"/>
      <c r="G34" s="43">
        <v>0</v>
      </c>
      <c r="H34" s="6">
        <f t="shared" ref="H34:H47" si="2">G34</f>
        <v>0</v>
      </c>
      <c r="I34" s="8"/>
      <c r="J34" s="67"/>
    </row>
    <row r="35" spans="2:10">
      <c r="B35" s="89"/>
      <c r="C35" s="112"/>
      <c r="D35" s="48"/>
      <c r="E35" s="7"/>
      <c r="F35" s="7"/>
      <c r="G35" s="43">
        <v>0</v>
      </c>
      <c r="H35" s="6">
        <f t="shared" si="2"/>
        <v>0</v>
      </c>
      <c r="I35" s="8"/>
      <c r="J35" s="68"/>
    </row>
    <row r="36" spans="2:10">
      <c r="B36" s="89"/>
      <c r="C36" s="112"/>
      <c r="D36" s="48"/>
      <c r="E36" s="7"/>
      <c r="F36" s="7"/>
      <c r="G36" s="43">
        <v>0</v>
      </c>
      <c r="H36" s="6">
        <f t="shared" si="2"/>
        <v>0</v>
      </c>
      <c r="I36" s="8"/>
      <c r="J36" s="68"/>
    </row>
    <row r="37" spans="2:10">
      <c r="B37" s="89"/>
      <c r="C37" s="112"/>
      <c r="D37" s="48"/>
      <c r="E37" s="7"/>
      <c r="F37" s="7"/>
      <c r="G37" s="43">
        <v>0</v>
      </c>
      <c r="H37" s="6">
        <f t="shared" si="2"/>
        <v>0</v>
      </c>
      <c r="I37" s="8"/>
      <c r="J37" s="68"/>
    </row>
    <row r="38" spans="2:10">
      <c r="B38" s="89"/>
      <c r="C38" s="112"/>
      <c r="D38" s="48"/>
      <c r="E38" s="7"/>
      <c r="F38" s="7"/>
      <c r="G38" s="43">
        <v>0</v>
      </c>
      <c r="H38" s="6">
        <f t="shared" si="2"/>
        <v>0</v>
      </c>
      <c r="I38" s="8"/>
      <c r="J38" s="68"/>
    </row>
    <row r="39" spans="2:10">
      <c r="B39" s="89"/>
      <c r="C39" s="112"/>
      <c r="D39" s="48"/>
      <c r="E39" s="7"/>
      <c r="F39" s="7"/>
      <c r="G39" s="43">
        <v>0</v>
      </c>
      <c r="H39" s="6">
        <f t="shared" ref="H39" si="3">G39</f>
        <v>0</v>
      </c>
      <c r="I39" s="8"/>
      <c r="J39" s="68"/>
    </row>
    <row r="40" spans="2:10">
      <c r="B40" s="89"/>
      <c r="C40" s="112"/>
      <c r="D40" s="48"/>
      <c r="E40" s="7"/>
      <c r="F40" s="7"/>
      <c r="G40" s="43">
        <v>0</v>
      </c>
      <c r="H40" s="6">
        <f t="shared" si="2"/>
        <v>0</v>
      </c>
      <c r="I40" s="8"/>
      <c r="J40" s="68"/>
    </row>
    <row r="41" spans="2:10">
      <c r="B41" s="89"/>
      <c r="C41" s="112"/>
      <c r="D41" s="48"/>
      <c r="E41" s="7"/>
      <c r="F41" s="7"/>
      <c r="G41" s="43">
        <v>0</v>
      </c>
      <c r="H41" s="6">
        <f t="shared" si="2"/>
        <v>0</v>
      </c>
      <c r="I41" s="8"/>
      <c r="J41" s="68"/>
    </row>
    <row r="42" spans="2:10">
      <c r="B42" s="89"/>
      <c r="C42" s="112"/>
      <c r="D42" s="48"/>
      <c r="E42" s="7"/>
      <c r="F42" s="7"/>
      <c r="G42" s="43">
        <v>0</v>
      </c>
      <c r="H42" s="6">
        <f t="shared" ref="H42:H46" si="4">G42</f>
        <v>0</v>
      </c>
      <c r="I42" s="8"/>
      <c r="J42" s="68"/>
    </row>
    <row r="43" spans="2:10">
      <c r="B43" s="89"/>
      <c r="C43" s="112"/>
      <c r="D43" s="48"/>
      <c r="E43" s="7"/>
      <c r="F43" s="7"/>
      <c r="G43" s="43">
        <v>0</v>
      </c>
      <c r="H43" s="6">
        <f t="shared" si="4"/>
        <v>0</v>
      </c>
      <c r="I43" s="8"/>
      <c r="J43" s="68"/>
    </row>
    <row r="44" spans="2:10">
      <c r="B44" s="89"/>
      <c r="C44" s="112"/>
      <c r="D44" s="48"/>
      <c r="E44" s="7"/>
      <c r="F44" s="7"/>
      <c r="G44" s="43">
        <v>0</v>
      </c>
      <c r="H44" s="6">
        <f t="shared" si="4"/>
        <v>0</v>
      </c>
      <c r="I44" s="8"/>
      <c r="J44" s="68"/>
    </row>
    <row r="45" spans="2:10">
      <c r="B45" s="89"/>
      <c r="C45" s="112"/>
      <c r="D45" s="48"/>
      <c r="E45" s="7"/>
      <c r="F45" s="7"/>
      <c r="G45" s="43">
        <v>0</v>
      </c>
      <c r="H45" s="6">
        <f t="shared" si="4"/>
        <v>0</v>
      </c>
      <c r="I45" s="8"/>
      <c r="J45" s="68"/>
    </row>
    <row r="46" spans="2:10">
      <c r="B46" s="89"/>
      <c r="C46" s="112"/>
      <c r="D46" s="48"/>
      <c r="E46" s="7"/>
      <c r="F46" s="7"/>
      <c r="G46" s="43">
        <v>0</v>
      </c>
      <c r="H46" s="6">
        <f t="shared" si="4"/>
        <v>0</v>
      </c>
      <c r="I46" s="8"/>
      <c r="J46" s="68"/>
    </row>
    <row r="47" spans="2:10" ht="16.5" customHeight="1">
      <c r="B47" s="89" t="s">
        <v>29</v>
      </c>
      <c r="C47" s="112"/>
      <c r="D47" s="48"/>
      <c r="E47" s="7"/>
      <c r="F47" s="7"/>
      <c r="G47" s="43">
        <v>0</v>
      </c>
      <c r="H47" s="6">
        <f t="shared" si="2"/>
        <v>0</v>
      </c>
      <c r="I47" s="8"/>
      <c r="J47" s="68"/>
    </row>
    <row r="48" spans="2:10">
      <c r="B48" s="89"/>
      <c r="C48" s="112"/>
      <c r="D48" s="48"/>
      <c r="E48" s="7"/>
      <c r="F48" s="7"/>
      <c r="G48" s="43">
        <v>0</v>
      </c>
      <c r="H48" s="17">
        <f t="shared" ref="H48" si="5">G48</f>
        <v>0</v>
      </c>
      <c r="I48" s="8"/>
      <c r="J48" s="68"/>
    </row>
    <row r="49" spans="2:10" ht="16.5" customHeight="1">
      <c r="B49" s="89" t="s">
        <v>26</v>
      </c>
      <c r="C49" s="112"/>
      <c r="D49" s="115" t="s">
        <v>145</v>
      </c>
      <c r="E49" s="114"/>
      <c r="F49" s="114"/>
      <c r="G49" s="64" t="s">
        <v>153</v>
      </c>
      <c r="H49" s="65" t="s">
        <v>148</v>
      </c>
      <c r="I49" s="8"/>
      <c r="J49" s="68"/>
    </row>
    <row r="50" spans="2:10">
      <c r="B50" s="89"/>
      <c r="C50" s="112"/>
      <c r="D50" s="48"/>
      <c r="E50" s="7"/>
      <c r="F50" s="7"/>
      <c r="G50" s="43">
        <v>0</v>
      </c>
      <c r="H50" s="17">
        <f t="shared" ref="H50" si="6">G50</f>
        <v>0</v>
      </c>
      <c r="I50" s="8"/>
      <c r="J50" s="68"/>
    </row>
    <row r="51" spans="2:10">
      <c r="B51" s="89"/>
      <c r="C51" s="112"/>
      <c r="D51" s="48"/>
      <c r="E51" s="7"/>
      <c r="F51" s="7"/>
      <c r="G51" s="43">
        <v>0</v>
      </c>
      <c r="H51" s="17">
        <f t="shared" ref="H51:H55" si="7">G51</f>
        <v>0</v>
      </c>
      <c r="I51" s="8"/>
      <c r="J51" s="68"/>
    </row>
    <row r="52" spans="2:10">
      <c r="B52" s="89"/>
      <c r="C52" s="112"/>
      <c r="D52" s="48"/>
      <c r="E52" s="7"/>
      <c r="F52" s="7"/>
      <c r="G52" s="43">
        <v>0</v>
      </c>
      <c r="H52" s="17">
        <f t="shared" si="7"/>
        <v>0</v>
      </c>
      <c r="I52" s="8"/>
      <c r="J52" s="68"/>
    </row>
    <row r="53" spans="2:10">
      <c r="B53" s="89"/>
      <c r="C53" s="112"/>
      <c r="D53" s="48"/>
      <c r="E53" s="7"/>
      <c r="F53" s="7"/>
      <c r="G53" s="43">
        <v>0</v>
      </c>
      <c r="H53" s="17">
        <f t="shared" si="7"/>
        <v>0</v>
      </c>
      <c r="I53" s="8"/>
      <c r="J53" s="68"/>
    </row>
    <row r="54" spans="2:10">
      <c r="B54" s="89"/>
      <c r="C54" s="112"/>
      <c r="D54" s="48"/>
      <c r="E54" s="7"/>
      <c r="F54" s="7"/>
      <c r="G54" s="43">
        <v>0</v>
      </c>
      <c r="H54" s="17">
        <f t="shared" si="7"/>
        <v>0</v>
      </c>
      <c r="I54" s="8"/>
      <c r="J54" s="68"/>
    </row>
    <row r="55" spans="2:10">
      <c r="B55" s="89"/>
      <c r="C55" s="112"/>
      <c r="D55" s="48"/>
      <c r="E55" s="7"/>
      <c r="F55" s="7"/>
      <c r="G55" s="43">
        <v>0</v>
      </c>
      <c r="H55" s="17">
        <f t="shared" si="7"/>
        <v>0</v>
      </c>
      <c r="I55" s="8"/>
      <c r="J55" s="68"/>
    </row>
    <row r="56" spans="2:10">
      <c r="B56" s="89"/>
      <c r="C56" s="112"/>
      <c r="D56" s="48"/>
      <c r="E56" s="7"/>
      <c r="F56" s="7"/>
      <c r="G56" s="43">
        <v>0</v>
      </c>
      <c r="H56" s="17">
        <f t="shared" ref="H56" si="8">G56</f>
        <v>0</v>
      </c>
      <c r="I56" s="8"/>
      <c r="J56" s="68"/>
    </row>
    <row r="57" spans="2:10">
      <c r="B57" s="89"/>
      <c r="C57" s="112"/>
      <c r="D57" s="48"/>
      <c r="E57" s="69"/>
      <c r="F57" s="23"/>
      <c r="G57" s="43"/>
      <c r="H57" s="17"/>
      <c r="I57" s="8"/>
      <c r="J57" s="68"/>
    </row>
    <row r="58" spans="2:10">
      <c r="B58" s="89"/>
      <c r="C58" s="112"/>
      <c r="D58" s="7"/>
      <c r="F58" s="23"/>
      <c r="G58" s="43">
        <v>0</v>
      </c>
      <c r="H58" s="17">
        <f t="shared" ref="H58" si="9">G58</f>
        <v>0</v>
      </c>
      <c r="I58" s="8"/>
      <c r="J58" s="68"/>
    </row>
    <row r="59" spans="2:10">
      <c r="B59" s="89"/>
      <c r="C59" s="112"/>
      <c r="D59" s="113" t="s">
        <v>144</v>
      </c>
      <c r="E59" s="114"/>
      <c r="F59" s="114"/>
      <c r="G59" s="64" t="s">
        <v>153</v>
      </c>
      <c r="H59" s="65" t="s">
        <v>148</v>
      </c>
      <c r="I59" s="8"/>
      <c r="J59" s="68"/>
    </row>
    <row r="60" spans="2:10">
      <c r="B60" s="89"/>
      <c r="C60" s="112"/>
      <c r="D60" s="48"/>
      <c r="E60" s="7"/>
      <c r="F60" s="7"/>
      <c r="G60" s="43">
        <v>0</v>
      </c>
      <c r="H60" s="17">
        <f>G60</f>
        <v>0</v>
      </c>
      <c r="I60" s="8"/>
      <c r="J60" s="68"/>
    </row>
    <row r="61" spans="2:10">
      <c r="B61" s="89"/>
      <c r="C61" s="112"/>
      <c r="D61" s="48"/>
      <c r="E61" s="7"/>
      <c r="F61" s="7"/>
      <c r="G61" s="43">
        <v>0</v>
      </c>
      <c r="H61" s="17">
        <f t="shared" ref="H61:H64" si="10">G61</f>
        <v>0</v>
      </c>
      <c r="I61" s="8"/>
      <c r="J61" s="68"/>
    </row>
    <row r="62" spans="2:10">
      <c r="B62" s="89"/>
      <c r="C62" s="112"/>
      <c r="D62" s="48"/>
      <c r="E62" s="7"/>
      <c r="F62" s="7"/>
      <c r="G62" s="43">
        <v>0</v>
      </c>
      <c r="H62" s="17">
        <f t="shared" si="10"/>
        <v>0</v>
      </c>
      <c r="I62" s="8"/>
      <c r="J62" s="68"/>
    </row>
    <row r="63" spans="2:10">
      <c r="B63" s="89"/>
      <c r="C63" s="112"/>
      <c r="D63" s="48"/>
      <c r="E63" s="7"/>
      <c r="F63" s="7"/>
      <c r="G63" s="43">
        <v>0</v>
      </c>
      <c r="H63" s="17">
        <f t="shared" si="10"/>
        <v>0</v>
      </c>
      <c r="I63" s="8"/>
      <c r="J63" s="68"/>
    </row>
    <row r="64" spans="2:10">
      <c r="B64" s="89"/>
      <c r="C64" s="112"/>
      <c r="D64" s="48"/>
      <c r="E64" s="7"/>
      <c r="F64" s="7"/>
      <c r="G64" s="43">
        <v>0</v>
      </c>
      <c r="H64" s="17">
        <f t="shared" si="10"/>
        <v>0</v>
      </c>
      <c r="I64" s="8"/>
      <c r="J64" s="68"/>
    </row>
    <row r="65" spans="2:10">
      <c r="B65" s="89"/>
      <c r="C65" s="112"/>
      <c r="D65" s="49"/>
      <c r="E65" s="7"/>
      <c r="F65" s="7"/>
      <c r="G65" s="43">
        <v>0</v>
      </c>
      <c r="H65" s="17">
        <f t="shared" ref="H65:H66" si="11">G65</f>
        <v>0</v>
      </c>
      <c r="I65" s="8"/>
      <c r="J65" s="68"/>
    </row>
    <row r="66" spans="2:10">
      <c r="B66" s="89"/>
      <c r="C66" s="112"/>
      <c r="D66" s="48"/>
      <c r="E66" s="7"/>
      <c r="F66" s="7"/>
      <c r="G66" s="43">
        <v>0</v>
      </c>
      <c r="H66" s="17">
        <f t="shared" si="11"/>
        <v>0</v>
      </c>
      <c r="I66" s="8"/>
      <c r="J66" s="68"/>
    </row>
    <row r="67" spans="2:10">
      <c r="B67" s="92" t="s">
        <v>27</v>
      </c>
      <c r="C67" s="93"/>
      <c r="D67" s="101"/>
      <c r="E67" s="101"/>
      <c r="F67" s="102"/>
      <c r="G67" s="64" t="s">
        <v>153</v>
      </c>
      <c r="H67" s="65" t="s">
        <v>148</v>
      </c>
      <c r="I67" s="8"/>
      <c r="J67" s="68"/>
    </row>
    <row r="68" spans="2:10" ht="33" customHeight="1">
      <c r="B68" s="94"/>
      <c r="C68" s="95"/>
      <c r="D68" s="99" t="s">
        <v>141</v>
      </c>
      <c r="E68" s="7" t="s">
        <v>6</v>
      </c>
      <c r="F68" s="22" t="s">
        <v>149</v>
      </c>
      <c r="G68" s="29"/>
      <c r="H68" s="77">
        <v>200000</v>
      </c>
      <c r="I68" s="79"/>
      <c r="J68" s="67"/>
    </row>
    <row r="69" spans="2:10">
      <c r="B69" s="94"/>
      <c r="C69" s="95"/>
      <c r="D69" s="100"/>
      <c r="E69" s="75" t="s">
        <v>142</v>
      </c>
      <c r="F69" s="76"/>
      <c r="G69" s="17">
        <v>0</v>
      </c>
      <c r="H69" s="78"/>
      <c r="I69" s="80"/>
      <c r="J69" s="68"/>
    </row>
    <row r="70" spans="2:10">
      <c r="B70" s="94"/>
      <c r="C70" s="95"/>
      <c r="D70" s="100"/>
      <c r="E70" s="75" t="s">
        <v>143</v>
      </c>
      <c r="F70" s="76"/>
      <c r="G70" s="17">
        <v>0</v>
      </c>
      <c r="H70" s="78"/>
      <c r="I70" s="80"/>
      <c r="J70" s="68"/>
    </row>
    <row r="71" spans="2:10">
      <c r="B71" s="94"/>
      <c r="C71" s="95"/>
      <c r="D71" s="100"/>
      <c r="E71" s="75" t="s">
        <v>168</v>
      </c>
      <c r="F71" s="76"/>
      <c r="G71" s="6">
        <v>0</v>
      </c>
      <c r="H71" s="78"/>
      <c r="I71" s="80"/>
      <c r="J71" s="68"/>
    </row>
    <row r="72" spans="2:10" ht="17.25" thickBot="1">
      <c r="B72" s="96"/>
      <c r="C72" s="97"/>
      <c r="D72" s="100"/>
      <c r="E72" s="31" t="s">
        <v>32</v>
      </c>
      <c r="F72" s="33">
        <f>H68-G69-G70-G71</f>
        <v>200000</v>
      </c>
      <c r="G72" s="30"/>
      <c r="H72" s="78"/>
      <c r="I72" s="81"/>
      <c r="J72" s="68"/>
    </row>
    <row r="73" spans="2:10" ht="33.75" thickBot="1">
      <c r="B73" s="85" t="s">
        <v>1</v>
      </c>
      <c r="C73" s="86"/>
      <c r="D73" s="57" t="s">
        <v>155</v>
      </c>
      <c r="E73" s="58" t="s">
        <v>154</v>
      </c>
      <c r="F73" s="59" t="s">
        <v>150</v>
      </c>
      <c r="G73" s="35"/>
      <c r="H73" s="35">
        <v>0</v>
      </c>
      <c r="I73" s="8"/>
      <c r="J73" s="68"/>
    </row>
    <row r="74" spans="2:10" ht="62.25" customHeight="1">
      <c r="B74" s="87" t="s">
        <v>25</v>
      </c>
      <c r="C74" s="88"/>
      <c r="D74" s="49"/>
      <c r="E74" s="34" t="s">
        <v>2</v>
      </c>
      <c r="F74" s="28" t="s">
        <v>140</v>
      </c>
      <c r="G74" s="43">
        <v>148500</v>
      </c>
      <c r="H74" s="43">
        <f>G74</f>
        <v>148500</v>
      </c>
      <c r="I74" s="8"/>
      <c r="J74" s="67"/>
    </row>
    <row r="75" spans="2:10">
      <c r="B75" s="89" t="s">
        <v>163</v>
      </c>
      <c r="C75" s="16" t="s">
        <v>160</v>
      </c>
      <c r="D75" s="48"/>
      <c r="E75" s="7"/>
      <c r="F75" s="7"/>
      <c r="G75" s="43">
        <v>0</v>
      </c>
      <c r="H75" s="43">
        <f>G75</f>
        <v>0</v>
      </c>
      <c r="I75" s="8"/>
    </row>
    <row r="76" spans="2:10">
      <c r="B76" s="89"/>
      <c r="C76" s="16" t="s">
        <v>159</v>
      </c>
      <c r="D76" s="56"/>
      <c r="E76" s="7" t="s">
        <v>166</v>
      </c>
      <c r="F76" s="7"/>
      <c r="G76" s="43">
        <v>0</v>
      </c>
      <c r="H76" s="43">
        <f>G76</f>
        <v>0</v>
      </c>
      <c r="I76" s="8"/>
    </row>
    <row r="77" spans="2:10">
      <c r="B77" s="89"/>
      <c r="C77" s="16" t="s">
        <v>161</v>
      </c>
      <c r="D77" s="56"/>
      <c r="E77" s="7" t="s">
        <v>162</v>
      </c>
      <c r="F77" s="7"/>
      <c r="G77" s="43">
        <v>0</v>
      </c>
      <c r="H77" s="43">
        <f t="shared" ref="H77:H79" si="12">G77</f>
        <v>0</v>
      </c>
      <c r="I77" s="8"/>
    </row>
    <row r="78" spans="2:10" ht="49.5">
      <c r="B78" s="89"/>
      <c r="C78" s="22" t="s">
        <v>173</v>
      </c>
      <c r="D78" s="56"/>
      <c r="E78" s="22" t="s">
        <v>172</v>
      </c>
      <c r="F78" s="7"/>
      <c r="G78" s="43">
        <v>0</v>
      </c>
      <c r="H78" s="43">
        <f t="shared" si="12"/>
        <v>0</v>
      </c>
      <c r="I78" s="8"/>
    </row>
    <row r="79" spans="2:10" ht="17.25" thickBot="1">
      <c r="B79" s="90" t="s">
        <v>151</v>
      </c>
      <c r="C79" s="91"/>
      <c r="D79" s="50"/>
      <c r="E79" s="31"/>
      <c r="F79" s="31"/>
      <c r="G79" s="43">
        <v>0</v>
      </c>
      <c r="H79" s="43">
        <f t="shared" si="12"/>
        <v>0</v>
      </c>
      <c r="I79" s="8"/>
    </row>
    <row r="80" spans="2:10" ht="17.25" thickBot="1">
      <c r="B80" s="127" t="s">
        <v>31</v>
      </c>
      <c r="C80" s="128"/>
      <c r="D80" s="60" t="s">
        <v>141</v>
      </c>
      <c r="E80" s="125" t="s">
        <v>24</v>
      </c>
      <c r="F80" s="126"/>
      <c r="G80" s="36"/>
      <c r="H80" s="35">
        <v>0</v>
      </c>
      <c r="I80" s="8"/>
    </row>
    <row r="81" spans="2:10" ht="16.5" customHeight="1">
      <c r="B81" s="87" t="s">
        <v>146</v>
      </c>
      <c r="C81" s="88"/>
      <c r="D81" s="49"/>
      <c r="E81" s="20"/>
      <c r="F81" s="121" t="s">
        <v>5</v>
      </c>
      <c r="G81" s="21">
        <v>0</v>
      </c>
      <c r="H81" s="17">
        <f t="shared" ref="H81:H87" si="13">IF(G81&gt;10000, 10000, G81)</f>
        <v>0</v>
      </c>
      <c r="I81" s="8"/>
    </row>
    <row r="82" spans="2:10">
      <c r="B82" s="89"/>
      <c r="C82" s="112"/>
      <c r="D82" s="49"/>
      <c r="E82" s="20"/>
      <c r="F82" s="122"/>
      <c r="G82" s="21">
        <v>0</v>
      </c>
      <c r="H82" s="17">
        <f t="shared" si="13"/>
        <v>0</v>
      </c>
      <c r="I82" s="8"/>
    </row>
    <row r="83" spans="2:10">
      <c r="B83" s="89"/>
      <c r="C83" s="112"/>
      <c r="D83" s="49"/>
      <c r="E83" s="20"/>
      <c r="F83" s="122"/>
      <c r="G83" s="21">
        <v>0</v>
      </c>
      <c r="H83" s="17">
        <f t="shared" si="13"/>
        <v>0</v>
      </c>
      <c r="I83" s="8"/>
    </row>
    <row r="84" spans="2:10">
      <c r="B84" s="89"/>
      <c r="C84" s="112"/>
      <c r="D84" s="48"/>
      <c r="E84" s="20"/>
      <c r="F84" s="122"/>
      <c r="G84" s="21">
        <v>0</v>
      </c>
      <c r="H84" s="17">
        <f>G84</f>
        <v>0</v>
      </c>
      <c r="I84" s="8"/>
    </row>
    <row r="85" spans="2:10">
      <c r="B85" s="89"/>
      <c r="C85" s="112"/>
      <c r="D85" s="49"/>
      <c r="E85" s="20"/>
      <c r="F85" s="123"/>
      <c r="G85" s="21">
        <v>0</v>
      </c>
      <c r="H85" s="17">
        <f t="shared" si="13"/>
        <v>0</v>
      </c>
      <c r="I85" s="8"/>
    </row>
    <row r="86" spans="2:10">
      <c r="B86" s="129"/>
      <c r="C86" s="130"/>
      <c r="D86" s="48"/>
      <c r="E86" s="20"/>
      <c r="F86" s="123"/>
      <c r="G86" s="21">
        <v>0</v>
      </c>
      <c r="H86" s="17">
        <f t="shared" ref="H86" si="14">IF(G86&gt;10000, 10000, G86)</f>
        <v>0</v>
      </c>
      <c r="I86" s="8"/>
    </row>
    <row r="87" spans="2:10" ht="17.25" thickBot="1">
      <c r="B87" s="131"/>
      <c r="C87" s="132"/>
      <c r="D87" s="63"/>
      <c r="E87" s="51"/>
      <c r="F87" s="124"/>
      <c r="G87" s="52">
        <v>0</v>
      </c>
      <c r="H87" s="53">
        <f t="shared" si="13"/>
        <v>0</v>
      </c>
      <c r="I87" s="46"/>
    </row>
    <row r="88" spans="2:10" ht="17.25" thickBot="1">
      <c r="B88" s="82" t="s">
        <v>147</v>
      </c>
      <c r="C88" s="83"/>
      <c r="D88" s="83"/>
      <c r="E88" s="83"/>
      <c r="F88" s="83"/>
      <c r="G88" s="84"/>
      <c r="H88" s="73">
        <f>SUM(H4:H48,H50:H58,H60:H66,H68:H74,H75:H87)</f>
        <v>366980</v>
      </c>
      <c r="I88" s="74"/>
    </row>
    <row r="89" spans="2:10">
      <c r="E89" s="120" t="s">
        <v>158</v>
      </c>
      <c r="F89" s="120"/>
      <c r="G89" s="18"/>
      <c r="H89" s="61">
        <f>SUM(H4:H22)</f>
        <v>18480</v>
      </c>
      <c r="I89" s="72" t="s">
        <v>175</v>
      </c>
    </row>
    <row r="90" spans="2:10">
      <c r="E90" s="118" t="s">
        <v>152</v>
      </c>
      <c r="F90" s="119"/>
      <c r="G90" s="19"/>
      <c r="H90" s="62">
        <f>SUM(G50:G58,G60:G66,G69:G71,G81:G87,G74:G79,G23:G48)</f>
        <v>148500</v>
      </c>
      <c r="I90" s="71" t="s">
        <v>178</v>
      </c>
      <c r="J90" s="9"/>
    </row>
    <row r="91" spans="2:10">
      <c r="H91" s="26"/>
    </row>
    <row r="93" spans="2:10">
      <c r="I93" s="9"/>
    </row>
  </sheetData>
  <mergeCells count="29">
    <mergeCell ref="E90:F90"/>
    <mergeCell ref="E89:F89"/>
    <mergeCell ref="F81:F87"/>
    <mergeCell ref="E80:F80"/>
    <mergeCell ref="B80:C80"/>
    <mergeCell ref="B81:C87"/>
    <mergeCell ref="B2:I2"/>
    <mergeCell ref="D68:D72"/>
    <mergeCell ref="D67:F67"/>
    <mergeCell ref="B4:C22"/>
    <mergeCell ref="B33:C46"/>
    <mergeCell ref="B47:C48"/>
    <mergeCell ref="B49:C66"/>
    <mergeCell ref="D59:F59"/>
    <mergeCell ref="D49:F49"/>
    <mergeCell ref="B23:C27"/>
    <mergeCell ref="B28:C32"/>
    <mergeCell ref="H88:I88"/>
    <mergeCell ref="E69:F69"/>
    <mergeCell ref="E70:F70"/>
    <mergeCell ref="E71:F71"/>
    <mergeCell ref="H68:H72"/>
    <mergeCell ref="I68:I72"/>
    <mergeCell ref="B88:G88"/>
    <mergeCell ref="B73:C73"/>
    <mergeCell ref="B74:C74"/>
    <mergeCell ref="B75:B78"/>
    <mergeCell ref="B79:C79"/>
    <mergeCell ref="B67:C72"/>
  </mergeCells>
  <phoneticPr fontId="2" type="noConversion"/>
  <conditionalFormatting sqref="F72">
    <cfRule type="cellIs" dxfId="1" priority="1" operator="greaterThan">
      <formula>0</formula>
    </cfRule>
    <cfRule type="cellIs" dxfId="0" priority="2" operator="lessThan">
      <formula>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E4AA0-2EB3-4E16-8AE8-9AA746A2F01A}">
  <sheetPr codeName="Sheet2"/>
  <dimension ref="B1:F221"/>
  <sheetViews>
    <sheetView workbookViewId="0">
      <pane ySplit="1" topLeftCell="A2" activePane="bottomLeft" state="frozen"/>
      <selection pane="bottomLeft" activeCell="C16" sqref="C16"/>
    </sheetView>
  </sheetViews>
  <sheetFormatPr defaultColWidth="9" defaultRowHeight="16.5"/>
  <cols>
    <col min="1" max="1" width="9" style="2"/>
    <col min="2" max="2" width="13.125" style="3" customWidth="1"/>
    <col min="3" max="3" width="26.125" style="2" bestFit="1" customWidth="1"/>
    <col min="4" max="4" width="10.75" style="3" customWidth="1"/>
    <col min="5" max="16384" width="9" style="2"/>
  </cols>
  <sheetData>
    <row r="1" spans="2:5" s="1" customFormat="1">
      <c r="B1" s="1" t="s">
        <v>7</v>
      </c>
      <c r="C1" s="1" t="s">
        <v>8</v>
      </c>
      <c r="D1" s="1" t="s">
        <v>9</v>
      </c>
    </row>
    <row r="2" spans="2:5">
      <c r="B2" s="10" t="s">
        <v>10</v>
      </c>
      <c r="C2" s="11" t="s">
        <v>34</v>
      </c>
      <c r="D2" s="12">
        <v>29.700000000000003</v>
      </c>
      <c r="E2" s="2">
        <f>ROUNDUP(D2*2,0)</f>
        <v>60</v>
      </c>
    </row>
    <row r="3" spans="2:5">
      <c r="B3" s="10" t="s">
        <v>11</v>
      </c>
      <c r="C3" s="11" t="s">
        <v>34</v>
      </c>
      <c r="D3" s="12">
        <v>45.1</v>
      </c>
      <c r="E3" s="2">
        <f t="shared" ref="E3:E66" si="0">ROUNDUP(D3*2,0)</f>
        <v>91</v>
      </c>
    </row>
    <row r="4" spans="2:5">
      <c r="B4" s="10" t="s">
        <v>10</v>
      </c>
      <c r="C4" s="11" t="s">
        <v>35</v>
      </c>
      <c r="D4" s="12">
        <v>29.700000000000003</v>
      </c>
      <c r="E4" s="2">
        <f t="shared" si="0"/>
        <v>60</v>
      </c>
    </row>
    <row r="5" spans="2:5">
      <c r="B5" s="10" t="s">
        <v>11</v>
      </c>
      <c r="C5" s="11" t="s">
        <v>35</v>
      </c>
      <c r="D5" s="12">
        <v>45.1</v>
      </c>
      <c r="E5" s="2">
        <f t="shared" si="0"/>
        <v>91</v>
      </c>
    </row>
    <row r="6" spans="2:5">
      <c r="B6" s="10" t="s">
        <v>10</v>
      </c>
      <c r="C6" s="11" t="s">
        <v>36</v>
      </c>
      <c r="D6" s="12">
        <v>29.700000000000003</v>
      </c>
      <c r="E6" s="2">
        <f t="shared" si="0"/>
        <v>60</v>
      </c>
    </row>
    <row r="7" spans="2:5">
      <c r="B7" s="10" t="s">
        <v>11</v>
      </c>
      <c r="C7" s="11" t="s">
        <v>36</v>
      </c>
      <c r="D7" s="12">
        <v>45.1</v>
      </c>
      <c r="E7" s="2">
        <f t="shared" si="0"/>
        <v>91</v>
      </c>
    </row>
    <row r="8" spans="2:5">
      <c r="B8" s="10" t="s">
        <v>10</v>
      </c>
      <c r="C8" s="11" t="s">
        <v>37</v>
      </c>
      <c r="D8" s="12">
        <v>29.700000000000003</v>
      </c>
      <c r="E8" s="2">
        <f t="shared" si="0"/>
        <v>60</v>
      </c>
    </row>
    <row r="9" spans="2:5">
      <c r="B9" s="10" t="s">
        <v>11</v>
      </c>
      <c r="C9" s="11" t="s">
        <v>37</v>
      </c>
      <c r="D9" s="12">
        <v>45.1</v>
      </c>
      <c r="E9" s="2">
        <f t="shared" si="0"/>
        <v>91</v>
      </c>
    </row>
    <row r="10" spans="2:5">
      <c r="B10" s="10" t="s">
        <v>10</v>
      </c>
      <c r="C10" s="11" t="s">
        <v>38</v>
      </c>
      <c r="D10" s="12">
        <v>29.700000000000003</v>
      </c>
      <c r="E10" s="2">
        <f t="shared" si="0"/>
        <v>60</v>
      </c>
    </row>
    <row r="11" spans="2:5">
      <c r="B11" s="10" t="s">
        <v>11</v>
      </c>
      <c r="C11" s="11" t="s">
        <v>38</v>
      </c>
      <c r="D11" s="12">
        <v>45.1</v>
      </c>
      <c r="E11" s="2">
        <f t="shared" si="0"/>
        <v>91</v>
      </c>
    </row>
    <row r="12" spans="2:5">
      <c r="B12" s="10" t="s">
        <v>10</v>
      </c>
      <c r="C12" s="11" t="s">
        <v>39</v>
      </c>
      <c r="D12" s="12">
        <v>25.3</v>
      </c>
      <c r="E12" s="2">
        <f t="shared" si="0"/>
        <v>51</v>
      </c>
    </row>
    <row r="13" spans="2:5">
      <c r="B13" s="10" t="s">
        <v>11</v>
      </c>
      <c r="C13" s="11" t="s">
        <v>39</v>
      </c>
      <c r="D13" s="12">
        <v>45.1</v>
      </c>
      <c r="E13" s="2">
        <f t="shared" si="0"/>
        <v>91</v>
      </c>
    </row>
    <row r="14" spans="2:5">
      <c r="B14" s="10" t="s">
        <v>10</v>
      </c>
      <c r="C14" s="11" t="s">
        <v>40</v>
      </c>
      <c r="D14" s="12">
        <v>29.700000000000003</v>
      </c>
      <c r="E14" s="2">
        <f t="shared" si="0"/>
        <v>60</v>
      </c>
    </row>
    <row r="15" spans="2:5">
      <c r="B15" s="10" t="s">
        <v>11</v>
      </c>
      <c r="C15" s="11" t="s">
        <v>40</v>
      </c>
      <c r="D15" s="12">
        <v>56.1</v>
      </c>
      <c r="E15" s="2">
        <f t="shared" si="0"/>
        <v>113</v>
      </c>
    </row>
    <row r="16" spans="2:5">
      <c r="B16" s="10" t="s">
        <v>10</v>
      </c>
      <c r="C16" s="11" t="s">
        <v>41</v>
      </c>
      <c r="D16" s="12">
        <v>8.8000000000000007</v>
      </c>
      <c r="E16" s="2">
        <f t="shared" si="0"/>
        <v>18</v>
      </c>
    </row>
    <row r="17" spans="2:5">
      <c r="B17" s="10" t="s">
        <v>11</v>
      </c>
      <c r="C17" s="11" t="s">
        <v>41</v>
      </c>
      <c r="D17" s="12">
        <v>30.800000000000004</v>
      </c>
      <c r="E17" s="2">
        <f t="shared" si="0"/>
        <v>62</v>
      </c>
    </row>
    <row r="18" spans="2:5">
      <c r="B18" s="10" t="s">
        <v>10</v>
      </c>
      <c r="C18" s="11" t="s">
        <v>42</v>
      </c>
      <c r="D18" s="12">
        <v>313.5</v>
      </c>
      <c r="E18" s="2">
        <f t="shared" si="0"/>
        <v>627</v>
      </c>
    </row>
    <row r="19" spans="2:5">
      <c r="B19" s="10" t="s">
        <v>11</v>
      </c>
      <c r="C19" s="11" t="s">
        <v>42</v>
      </c>
      <c r="D19" s="12">
        <v>283.8</v>
      </c>
      <c r="E19" s="2">
        <f t="shared" si="0"/>
        <v>568</v>
      </c>
    </row>
    <row r="20" spans="2:5">
      <c r="B20" s="10" t="s">
        <v>10</v>
      </c>
      <c r="C20" s="11" t="s">
        <v>43</v>
      </c>
      <c r="D20" s="12">
        <v>313.5</v>
      </c>
      <c r="E20" s="2">
        <f t="shared" si="0"/>
        <v>627</v>
      </c>
    </row>
    <row r="21" spans="2:5">
      <c r="B21" s="10" t="s">
        <v>11</v>
      </c>
      <c r="C21" s="11" t="s">
        <v>43</v>
      </c>
      <c r="D21" s="12">
        <v>283.8</v>
      </c>
      <c r="E21" s="2">
        <f t="shared" si="0"/>
        <v>568</v>
      </c>
    </row>
    <row r="22" spans="2:5">
      <c r="B22" s="10" t="s">
        <v>10</v>
      </c>
      <c r="C22" s="11" t="s">
        <v>44</v>
      </c>
      <c r="D22" s="12">
        <v>25.3</v>
      </c>
      <c r="E22" s="2">
        <f t="shared" si="0"/>
        <v>51</v>
      </c>
    </row>
    <row r="23" spans="2:5">
      <c r="B23" s="10" t="s">
        <v>11</v>
      </c>
      <c r="C23" s="11" t="s">
        <v>44</v>
      </c>
      <c r="D23" s="12">
        <v>45.1</v>
      </c>
      <c r="E23" s="2">
        <f t="shared" si="0"/>
        <v>91</v>
      </c>
    </row>
    <row r="24" spans="2:5">
      <c r="B24" s="10" t="s">
        <v>10</v>
      </c>
      <c r="C24" s="11" t="s">
        <v>45</v>
      </c>
      <c r="D24" s="12">
        <v>27.500000000000004</v>
      </c>
      <c r="E24" s="2">
        <f t="shared" si="0"/>
        <v>55</v>
      </c>
    </row>
    <row r="25" spans="2:5">
      <c r="B25" s="10" t="s">
        <v>11</v>
      </c>
      <c r="C25" s="11" t="s">
        <v>46</v>
      </c>
      <c r="D25" s="12">
        <v>60.500000000000007</v>
      </c>
      <c r="E25" s="2">
        <f t="shared" si="0"/>
        <v>121</v>
      </c>
    </row>
    <row r="26" spans="2:5">
      <c r="B26" s="10" t="s">
        <v>10</v>
      </c>
      <c r="C26" s="11" t="s">
        <v>47</v>
      </c>
      <c r="D26" s="12">
        <v>267.3</v>
      </c>
      <c r="E26" s="2">
        <f t="shared" si="0"/>
        <v>535</v>
      </c>
    </row>
    <row r="27" spans="2:5">
      <c r="B27" s="10" t="s">
        <v>11</v>
      </c>
      <c r="C27" s="11" t="s">
        <v>47</v>
      </c>
      <c r="D27" s="12">
        <v>242.00000000000003</v>
      </c>
      <c r="E27" s="2">
        <f t="shared" si="0"/>
        <v>484</v>
      </c>
    </row>
    <row r="28" spans="2:5">
      <c r="B28" s="10" t="s">
        <v>10</v>
      </c>
      <c r="C28" s="11" t="s">
        <v>48</v>
      </c>
      <c r="D28" s="12">
        <v>266.20000000000005</v>
      </c>
      <c r="E28" s="2">
        <f t="shared" si="0"/>
        <v>533</v>
      </c>
    </row>
    <row r="29" spans="2:5">
      <c r="B29" s="10" t="s">
        <v>11</v>
      </c>
      <c r="C29" s="11" t="s">
        <v>48</v>
      </c>
      <c r="D29" s="12">
        <v>242.00000000000003</v>
      </c>
      <c r="E29" s="2">
        <f t="shared" si="0"/>
        <v>484</v>
      </c>
    </row>
    <row r="30" spans="2:5">
      <c r="B30" s="10" t="s">
        <v>10</v>
      </c>
      <c r="C30" s="11" t="s">
        <v>49</v>
      </c>
      <c r="D30" s="12">
        <v>28.6</v>
      </c>
      <c r="E30" s="2">
        <f t="shared" si="0"/>
        <v>58</v>
      </c>
    </row>
    <row r="31" spans="2:5">
      <c r="B31" s="10" t="s">
        <v>11</v>
      </c>
      <c r="C31" s="11" t="s">
        <v>49</v>
      </c>
      <c r="D31" s="12">
        <v>23.1</v>
      </c>
      <c r="E31" s="2">
        <f t="shared" si="0"/>
        <v>47</v>
      </c>
    </row>
    <row r="32" spans="2:5">
      <c r="B32" s="10" t="s">
        <v>10</v>
      </c>
      <c r="C32" s="13" t="s">
        <v>50</v>
      </c>
      <c r="D32" s="12">
        <v>44</v>
      </c>
      <c r="E32" s="2">
        <f t="shared" si="0"/>
        <v>88</v>
      </c>
    </row>
    <row r="33" spans="2:5">
      <c r="B33" s="10" t="s">
        <v>11</v>
      </c>
      <c r="C33" s="13" t="s">
        <v>50</v>
      </c>
      <c r="D33" s="12">
        <v>11</v>
      </c>
      <c r="E33" s="2">
        <f t="shared" si="0"/>
        <v>22</v>
      </c>
    </row>
    <row r="34" spans="2:5">
      <c r="B34" s="10" t="s">
        <v>10</v>
      </c>
      <c r="C34" s="13" t="s">
        <v>51</v>
      </c>
      <c r="D34" s="12">
        <v>44</v>
      </c>
      <c r="E34" s="2">
        <f t="shared" si="0"/>
        <v>88</v>
      </c>
    </row>
    <row r="35" spans="2:5">
      <c r="B35" s="10" t="s">
        <v>11</v>
      </c>
      <c r="C35" s="13" t="s">
        <v>51</v>
      </c>
      <c r="D35" s="12">
        <v>8.8000000000000007</v>
      </c>
      <c r="E35" s="2">
        <f t="shared" si="0"/>
        <v>18</v>
      </c>
    </row>
    <row r="36" spans="2:5">
      <c r="B36" s="10" t="s">
        <v>10</v>
      </c>
      <c r="C36" s="11" t="s">
        <v>52</v>
      </c>
      <c r="D36" s="12">
        <v>44</v>
      </c>
      <c r="E36" s="2">
        <f t="shared" si="0"/>
        <v>88</v>
      </c>
    </row>
    <row r="37" spans="2:5">
      <c r="B37" s="10" t="s">
        <v>11</v>
      </c>
      <c r="C37" s="11" t="s">
        <v>52</v>
      </c>
      <c r="D37" s="12">
        <v>9.9</v>
      </c>
      <c r="E37" s="2">
        <f t="shared" si="0"/>
        <v>20</v>
      </c>
    </row>
    <row r="38" spans="2:5">
      <c r="B38" s="10" t="s">
        <v>10</v>
      </c>
      <c r="C38" s="11" t="s">
        <v>53</v>
      </c>
      <c r="D38" s="12">
        <v>44</v>
      </c>
      <c r="E38" s="2">
        <f t="shared" si="0"/>
        <v>88</v>
      </c>
    </row>
    <row r="39" spans="2:5">
      <c r="B39" s="10" t="s">
        <v>11</v>
      </c>
      <c r="C39" s="11" t="s">
        <v>53</v>
      </c>
      <c r="D39" s="12">
        <v>9.9</v>
      </c>
      <c r="E39" s="2">
        <f t="shared" si="0"/>
        <v>20</v>
      </c>
    </row>
    <row r="40" spans="2:5">
      <c r="B40" s="10" t="s">
        <v>10</v>
      </c>
      <c r="C40" s="11" t="s">
        <v>54</v>
      </c>
      <c r="D40" s="12">
        <v>44</v>
      </c>
      <c r="E40" s="2">
        <f t="shared" si="0"/>
        <v>88</v>
      </c>
    </row>
    <row r="41" spans="2:5">
      <c r="B41" s="10" t="s">
        <v>10</v>
      </c>
      <c r="C41" s="11" t="s">
        <v>55</v>
      </c>
      <c r="D41" s="12">
        <v>185.9</v>
      </c>
      <c r="E41" s="2">
        <f t="shared" si="0"/>
        <v>372</v>
      </c>
    </row>
    <row r="42" spans="2:5">
      <c r="B42" s="10" t="s">
        <v>11</v>
      </c>
      <c r="C42" s="11" t="s">
        <v>55</v>
      </c>
      <c r="D42" s="12">
        <v>155.10000000000002</v>
      </c>
      <c r="E42" s="2">
        <f t="shared" si="0"/>
        <v>311</v>
      </c>
    </row>
    <row r="43" spans="2:5">
      <c r="B43" s="10" t="s">
        <v>10</v>
      </c>
      <c r="C43" s="13" t="s">
        <v>56</v>
      </c>
      <c r="D43" s="12">
        <v>168.3</v>
      </c>
      <c r="E43" s="2">
        <f t="shared" si="0"/>
        <v>337</v>
      </c>
    </row>
    <row r="44" spans="2:5">
      <c r="B44" s="10" t="s">
        <v>11</v>
      </c>
      <c r="C44" s="13" t="s">
        <v>56</v>
      </c>
      <c r="D44" s="12">
        <v>138.60000000000002</v>
      </c>
      <c r="E44" s="2">
        <f t="shared" si="0"/>
        <v>278</v>
      </c>
    </row>
    <row r="45" spans="2:5">
      <c r="B45" s="10" t="s">
        <v>10</v>
      </c>
      <c r="C45" s="11" t="s">
        <v>57</v>
      </c>
      <c r="D45" s="12">
        <v>31.900000000000002</v>
      </c>
      <c r="E45" s="2">
        <f t="shared" si="0"/>
        <v>64</v>
      </c>
    </row>
    <row r="46" spans="2:5">
      <c r="B46" s="10" t="s">
        <v>11</v>
      </c>
      <c r="C46" s="11" t="s">
        <v>57</v>
      </c>
      <c r="D46" s="12">
        <v>58.300000000000004</v>
      </c>
      <c r="E46" s="2">
        <f t="shared" si="0"/>
        <v>117</v>
      </c>
    </row>
    <row r="47" spans="2:5">
      <c r="B47" s="10" t="s">
        <v>10</v>
      </c>
      <c r="C47" s="11" t="s">
        <v>58</v>
      </c>
      <c r="D47" s="12">
        <v>28.6</v>
      </c>
      <c r="E47" s="2">
        <f t="shared" si="0"/>
        <v>58</v>
      </c>
    </row>
    <row r="48" spans="2:5">
      <c r="B48" s="10" t="s">
        <v>11</v>
      </c>
      <c r="C48" s="11" t="s">
        <v>58</v>
      </c>
      <c r="D48" s="12">
        <v>58.300000000000004</v>
      </c>
      <c r="E48" s="2">
        <f t="shared" si="0"/>
        <v>117</v>
      </c>
    </row>
    <row r="49" spans="2:5">
      <c r="B49" s="10" t="s">
        <v>10</v>
      </c>
      <c r="C49" s="11" t="s">
        <v>12</v>
      </c>
      <c r="D49" s="12">
        <v>31.900000000000002</v>
      </c>
      <c r="E49" s="2">
        <f t="shared" si="0"/>
        <v>64</v>
      </c>
    </row>
    <row r="50" spans="2:5">
      <c r="B50" s="10" t="s">
        <v>11</v>
      </c>
      <c r="C50" s="11" t="s">
        <v>12</v>
      </c>
      <c r="D50" s="12">
        <v>58.300000000000004</v>
      </c>
      <c r="E50" s="2">
        <f t="shared" si="0"/>
        <v>117</v>
      </c>
    </row>
    <row r="51" spans="2:5">
      <c r="B51" s="10" t="s">
        <v>10</v>
      </c>
      <c r="C51" s="11" t="s">
        <v>59</v>
      </c>
      <c r="D51" s="12">
        <v>9.9</v>
      </c>
      <c r="E51" s="2">
        <f t="shared" si="0"/>
        <v>20</v>
      </c>
    </row>
    <row r="52" spans="2:5">
      <c r="B52" s="10" t="s">
        <v>11</v>
      </c>
      <c r="C52" s="11" t="s">
        <v>59</v>
      </c>
      <c r="D52" s="12">
        <v>37.400000000000006</v>
      </c>
      <c r="E52" s="2">
        <f t="shared" si="0"/>
        <v>75</v>
      </c>
    </row>
    <row r="53" spans="2:5">
      <c r="B53" s="10" t="s">
        <v>10</v>
      </c>
      <c r="C53" s="11" t="s">
        <v>60</v>
      </c>
      <c r="D53" s="12">
        <v>432.3</v>
      </c>
      <c r="E53" s="2">
        <f t="shared" si="0"/>
        <v>865</v>
      </c>
    </row>
    <row r="54" spans="2:5">
      <c r="B54" s="10" t="s">
        <v>11</v>
      </c>
      <c r="C54" s="11" t="s">
        <v>60</v>
      </c>
      <c r="D54" s="12">
        <v>413.6</v>
      </c>
      <c r="E54" s="2">
        <f t="shared" si="0"/>
        <v>828</v>
      </c>
    </row>
    <row r="55" spans="2:5">
      <c r="B55" s="10" t="s">
        <v>10</v>
      </c>
      <c r="C55" s="11" t="s">
        <v>61</v>
      </c>
      <c r="D55" s="12">
        <v>17.600000000000001</v>
      </c>
      <c r="E55" s="2">
        <f t="shared" si="0"/>
        <v>36</v>
      </c>
    </row>
    <row r="56" spans="2:5">
      <c r="B56" s="10" t="s">
        <v>11</v>
      </c>
      <c r="C56" s="11" t="s">
        <v>61</v>
      </c>
      <c r="D56" s="12">
        <v>23.1</v>
      </c>
      <c r="E56" s="2">
        <f t="shared" si="0"/>
        <v>47</v>
      </c>
    </row>
    <row r="57" spans="2:5">
      <c r="B57" s="10" t="s">
        <v>10</v>
      </c>
      <c r="C57" s="11" t="s">
        <v>62</v>
      </c>
      <c r="D57" s="12">
        <v>17.600000000000001</v>
      </c>
      <c r="E57" s="2">
        <f t="shared" si="0"/>
        <v>36</v>
      </c>
    </row>
    <row r="58" spans="2:5">
      <c r="B58" s="10" t="s">
        <v>11</v>
      </c>
      <c r="C58" s="11" t="s">
        <v>62</v>
      </c>
      <c r="D58" s="12">
        <v>22</v>
      </c>
      <c r="E58" s="2">
        <f t="shared" si="0"/>
        <v>44</v>
      </c>
    </row>
    <row r="59" spans="2:5">
      <c r="B59" s="10" t="s">
        <v>10</v>
      </c>
      <c r="C59" s="11" t="s">
        <v>63</v>
      </c>
      <c r="D59" s="12">
        <v>20.900000000000002</v>
      </c>
      <c r="E59" s="2">
        <f t="shared" si="0"/>
        <v>42</v>
      </c>
    </row>
    <row r="60" spans="2:5">
      <c r="B60" s="10" t="s">
        <v>11</v>
      </c>
      <c r="C60" s="11" t="s">
        <v>63</v>
      </c>
      <c r="D60" s="12">
        <v>29.700000000000003</v>
      </c>
      <c r="E60" s="2">
        <f t="shared" si="0"/>
        <v>60</v>
      </c>
    </row>
    <row r="61" spans="2:5">
      <c r="B61" s="10" t="s">
        <v>10</v>
      </c>
      <c r="C61" s="11" t="s">
        <v>64</v>
      </c>
      <c r="D61" s="12">
        <v>16.5</v>
      </c>
      <c r="E61" s="2">
        <f t="shared" si="0"/>
        <v>33</v>
      </c>
    </row>
    <row r="62" spans="2:5">
      <c r="B62" s="10" t="s">
        <v>11</v>
      </c>
      <c r="C62" s="11" t="s">
        <v>64</v>
      </c>
      <c r="D62" s="12">
        <v>22</v>
      </c>
      <c r="E62" s="2">
        <f t="shared" si="0"/>
        <v>44</v>
      </c>
    </row>
    <row r="63" spans="2:5">
      <c r="B63" s="10" t="s">
        <v>10</v>
      </c>
      <c r="C63" s="11" t="s">
        <v>65</v>
      </c>
      <c r="D63" s="12">
        <v>17.600000000000001</v>
      </c>
      <c r="E63" s="2">
        <f t="shared" si="0"/>
        <v>36</v>
      </c>
    </row>
    <row r="64" spans="2:5">
      <c r="B64" s="10" t="s">
        <v>11</v>
      </c>
      <c r="C64" s="11" t="s">
        <v>65</v>
      </c>
      <c r="D64" s="12">
        <v>22</v>
      </c>
      <c r="E64" s="2">
        <f t="shared" si="0"/>
        <v>44</v>
      </c>
    </row>
    <row r="65" spans="2:6">
      <c r="B65" s="10" t="s">
        <v>10</v>
      </c>
      <c r="C65" s="11" t="s">
        <v>66</v>
      </c>
      <c r="D65" s="12">
        <v>20.900000000000002</v>
      </c>
      <c r="E65" s="2">
        <f t="shared" si="0"/>
        <v>42</v>
      </c>
    </row>
    <row r="66" spans="2:6">
      <c r="B66" s="10" t="s">
        <v>11</v>
      </c>
      <c r="C66" s="11" t="s">
        <v>66</v>
      </c>
      <c r="D66" s="12">
        <v>24.200000000000003</v>
      </c>
      <c r="E66" s="2">
        <f t="shared" si="0"/>
        <v>49</v>
      </c>
    </row>
    <row r="67" spans="2:6">
      <c r="B67" s="10" t="s">
        <v>10</v>
      </c>
      <c r="C67" s="11" t="s">
        <v>67</v>
      </c>
      <c r="D67" s="12">
        <v>25.3</v>
      </c>
      <c r="E67" s="2">
        <f t="shared" ref="E67:E130" si="1">ROUNDUP(D67*2,0)</f>
        <v>51</v>
      </c>
    </row>
    <row r="68" spans="2:6">
      <c r="B68" s="10" t="s">
        <v>11</v>
      </c>
      <c r="C68" s="11" t="s">
        <v>67</v>
      </c>
      <c r="D68" s="12">
        <v>23.1</v>
      </c>
      <c r="E68" s="2">
        <f t="shared" si="1"/>
        <v>47</v>
      </c>
    </row>
    <row r="69" spans="2:6">
      <c r="B69" s="10" t="s">
        <v>10</v>
      </c>
      <c r="C69" s="11" t="s">
        <v>68</v>
      </c>
      <c r="D69" s="12">
        <v>23.1</v>
      </c>
      <c r="E69" s="2">
        <f t="shared" si="1"/>
        <v>47</v>
      </c>
    </row>
    <row r="70" spans="2:6">
      <c r="B70" s="32" t="s">
        <v>156</v>
      </c>
      <c r="C70" s="11" t="s">
        <v>68</v>
      </c>
      <c r="D70" s="12">
        <v>25.3</v>
      </c>
      <c r="E70" s="2">
        <f t="shared" si="1"/>
        <v>51</v>
      </c>
    </row>
    <row r="71" spans="2:6">
      <c r="B71" s="10" t="s">
        <v>10</v>
      </c>
      <c r="C71" s="11" t="s">
        <v>70</v>
      </c>
      <c r="D71" s="12">
        <v>2.2000000000000002</v>
      </c>
      <c r="E71" s="2">
        <f t="shared" si="1"/>
        <v>5</v>
      </c>
    </row>
    <row r="72" spans="2:6">
      <c r="B72" s="10" t="s">
        <v>11</v>
      </c>
      <c r="C72" s="11" t="s">
        <v>70</v>
      </c>
      <c r="D72" s="12">
        <v>38.5</v>
      </c>
      <c r="E72" s="2">
        <f t="shared" si="1"/>
        <v>77</v>
      </c>
    </row>
    <row r="73" spans="2:6">
      <c r="B73" s="10" t="s">
        <v>10</v>
      </c>
      <c r="C73" s="11" t="s">
        <v>71</v>
      </c>
      <c r="D73" s="12">
        <v>2.2000000000000002</v>
      </c>
      <c r="E73" s="2">
        <f t="shared" si="1"/>
        <v>5</v>
      </c>
    </row>
    <row r="74" spans="2:6">
      <c r="B74" s="10" t="s">
        <v>11</v>
      </c>
      <c r="C74" s="14" t="s">
        <v>72</v>
      </c>
      <c r="D74" s="12">
        <v>38.5</v>
      </c>
      <c r="E74" s="2">
        <f t="shared" si="1"/>
        <v>77</v>
      </c>
    </row>
    <row r="75" spans="2:6">
      <c r="B75" s="10" t="s">
        <v>10</v>
      </c>
      <c r="C75" s="11" t="s">
        <v>73</v>
      </c>
      <c r="D75" s="12">
        <v>38.5</v>
      </c>
      <c r="E75" s="2">
        <f t="shared" si="1"/>
        <v>77</v>
      </c>
    </row>
    <row r="76" spans="2:6">
      <c r="B76" s="10" t="s">
        <v>11</v>
      </c>
      <c r="C76" s="11" t="s">
        <v>73</v>
      </c>
      <c r="D76" s="12">
        <v>3.3000000000000003</v>
      </c>
      <c r="E76" s="2">
        <f t="shared" si="1"/>
        <v>7</v>
      </c>
    </row>
    <row r="77" spans="2:6">
      <c r="B77" s="10" t="s">
        <v>10</v>
      </c>
      <c r="C77" s="14" t="s">
        <v>74</v>
      </c>
      <c r="D77" s="12">
        <v>39.6</v>
      </c>
      <c r="E77" s="2">
        <f t="shared" si="1"/>
        <v>80</v>
      </c>
    </row>
    <row r="78" spans="2:6">
      <c r="B78" s="10" t="s">
        <v>11</v>
      </c>
      <c r="C78" s="14" t="s">
        <v>75</v>
      </c>
      <c r="D78" s="12">
        <v>3.3000000000000003</v>
      </c>
      <c r="E78" s="2">
        <f t="shared" si="1"/>
        <v>7</v>
      </c>
      <c r="F78" s="4"/>
    </row>
    <row r="79" spans="2:6">
      <c r="B79" s="10" t="s">
        <v>10</v>
      </c>
      <c r="C79" s="11" t="s">
        <v>76</v>
      </c>
      <c r="D79" s="12">
        <v>15.400000000000002</v>
      </c>
      <c r="E79" s="2">
        <f t="shared" si="1"/>
        <v>31</v>
      </c>
    </row>
    <row r="80" spans="2:6">
      <c r="B80" s="10" t="s">
        <v>11</v>
      </c>
      <c r="C80" s="11" t="s">
        <v>76</v>
      </c>
      <c r="D80" s="12">
        <v>46.2</v>
      </c>
      <c r="E80" s="2">
        <f t="shared" si="1"/>
        <v>93</v>
      </c>
    </row>
    <row r="81" spans="2:5">
      <c r="B81" s="10" t="s">
        <v>10</v>
      </c>
      <c r="C81" s="11" t="s">
        <v>77</v>
      </c>
      <c r="D81" s="12">
        <v>5.5</v>
      </c>
      <c r="E81" s="2">
        <f t="shared" si="1"/>
        <v>11</v>
      </c>
    </row>
    <row r="82" spans="2:5">
      <c r="B82" s="10" t="s">
        <v>11</v>
      </c>
      <c r="C82" s="11" t="s">
        <v>77</v>
      </c>
      <c r="D82" s="12">
        <v>36.300000000000004</v>
      </c>
      <c r="E82" s="2">
        <f t="shared" si="1"/>
        <v>73</v>
      </c>
    </row>
    <row r="83" spans="2:5">
      <c r="B83" s="10" t="s">
        <v>10</v>
      </c>
      <c r="C83" s="11" t="s">
        <v>78</v>
      </c>
      <c r="D83" s="12">
        <v>7.7000000000000011</v>
      </c>
      <c r="E83" s="2">
        <f t="shared" si="1"/>
        <v>16</v>
      </c>
    </row>
    <row r="84" spans="2:5">
      <c r="B84" s="10" t="s">
        <v>11</v>
      </c>
      <c r="C84" s="11" t="s">
        <v>78</v>
      </c>
      <c r="D84" s="12">
        <v>31.900000000000002</v>
      </c>
      <c r="E84" s="2">
        <f t="shared" si="1"/>
        <v>64</v>
      </c>
    </row>
    <row r="85" spans="2:5">
      <c r="B85" s="10" t="s">
        <v>10</v>
      </c>
      <c r="C85" s="11" t="s">
        <v>79</v>
      </c>
      <c r="D85" s="12">
        <v>19.8</v>
      </c>
      <c r="E85" s="2">
        <f t="shared" si="1"/>
        <v>40</v>
      </c>
    </row>
    <row r="86" spans="2:5">
      <c r="B86" s="10" t="s">
        <v>11</v>
      </c>
      <c r="C86" s="11" t="s">
        <v>79</v>
      </c>
      <c r="D86" s="12">
        <v>31.900000000000002</v>
      </c>
      <c r="E86" s="2">
        <f t="shared" si="1"/>
        <v>64</v>
      </c>
    </row>
    <row r="87" spans="2:5">
      <c r="B87" s="10" t="s">
        <v>10</v>
      </c>
      <c r="C87" s="11" t="s">
        <v>80</v>
      </c>
      <c r="D87" s="12">
        <v>23.1</v>
      </c>
      <c r="E87" s="2">
        <f t="shared" si="1"/>
        <v>47</v>
      </c>
    </row>
    <row r="88" spans="2:5">
      <c r="B88" s="10" t="s">
        <v>11</v>
      </c>
      <c r="C88" s="11" t="s">
        <v>80</v>
      </c>
      <c r="D88" s="12">
        <v>33</v>
      </c>
      <c r="E88" s="2">
        <f t="shared" si="1"/>
        <v>66</v>
      </c>
    </row>
    <row r="89" spans="2:5">
      <c r="B89" s="10" t="s">
        <v>10</v>
      </c>
      <c r="C89" s="13" t="s">
        <v>81</v>
      </c>
      <c r="D89" s="12">
        <v>24.200000000000003</v>
      </c>
      <c r="E89" s="2">
        <f t="shared" si="1"/>
        <v>49</v>
      </c>
    </row>
    <row r="90" spans="2:5">
      <c r="B90" s="10" t="s">
        <v>11</v>
      </c>
      <c r="C90" s="13" t="s">
        <v>81</v>
      </c>
      <c r="D90" s="12">
        <v>34.1</v>
      </c>
      <c r="E90" s="2">
        <f t="shared" si="1"/>
        <v>69</v>
      </c>
    </row>
    <row r="91" spans="2:5">
      <c r="B91" s="10" t="s">
        <v>10</v>
      </c>
      <c r="C91" s="11" t="s">
        <v>82</v>
      </c>
      <c r="D91" s="12">
        <v>19.8</v>
      </c>
      <c r="E91" s="2">
        <f t="shared" si="1"/>
        <v>40</v>
      </c>
    </row>
    <row r="92" spans="2:5">
      <c r="B92" s="10" t="s">
        <v>11</v>
      </c>
      <c r="C92" s="11" t="s">
        <v>82</v>
      </c>
      <c r="D92" s="12">
        <v>30.800000000000004</v>
      </c>
      <c r="E92" s="2">
        <f t="shared" si="1"/>
        <v>62</v>
      </c>
    </row>
    <row r="93" spans="2:5">
      <c r="B93" s="10" t="s">
        <v>10</v>
      </c>
      <c r="C93" s="11" t="s">
        <v>83</v>
      </c>
      <c r="D93" s="12">
        <v>20.900000000000002</v>
      </c>
      <c r="E93" s="2">
        <f t="shared" si="1"/>
        <v>42</v>
      </c>
    </row>
    <row r="94" spans="2:5">
      <c r="B94" s="10" t="s">
        <v>11</v>
      </c>
      <c r="C94" s="11" t="s">
        <v>83</v>
      </c>
      <c r="D94" s="12">
        <v>33</v>
      </c>
      <c r="E94" s="2">
        <f t="shared" si="1"/>
        <v>66</v>
      </c>
    </row>
    <row r="95" spans="2:5">
      <c r="B95" s="10" t="s">
        <v>10</v>
      </c>
      <c r="C95" s="11" t="s">
        <v>84</v>
      </c>
      <c r="D95" s="12">
        <v>19.8</v>
      </c>
      <c r="E95" s="2">
        <f t="shared" si="1"/>
        <v>40</v>
      </c>
    </row>
    <row r="96" spans="2:5">
      <c r="B96" s="10" t="s">
        <v>11</v>
      </c>
      <c r="C96" s="11" t="s">
        <v>84</v>
      </c>
      <c r="D96" s="12">
        <v>31.900000000000002</v>
      </c>
      <c r="E96" s="2">
        <f t="shared" si="1"/>
        <v>64</v>
      </c>
    </row>
    <row r="97" spans="2:5">
      <c r="B97" s="10" t="s">
        <v>10</v>
      </c>
      <c r="C97" s="11" t="s">
        <v>85</v>
      </c>
      <c r="D97" s="12">
        <v>27.500000000000004</v>
      </c>
      <c r="E97" s="2">
        <f t="shared" si="1"/>
        <v>55</v>
      </c>
    </row>
    <row r="98" spans="2:5">
      <c r="B98" s="10" t="s">
        <v>11</v>
      </c>
      <c r="C98" s="11" t="s">
        <v>85</v>
      </c>
      <c r="D98" s="12">
        <v>13.200000000000001</v>
      </c>
      <c r="E98" s="2">
        <f t="shared" si="1"/>
        <v>27</v>
      </c>
    </row>
    <row r="99" spans="2:5">
      <c r="B99" s="10" t="s">
        <v>10</v>
      </c>
      <c r="C99" s="11" t="s">
        <v>86</v>
      </c>
      <c r="D99" s="12">
        <v>20.900000000000002</v>
      </c>
      <c r="E99" s="2">
        <f t="shared" si="1"/>
        <v>42</v>
      </c>
    </row>
    <row r="100" spans="2:5">
      <c r="B100" s="10" t="s">
        <v>11</v>
      </c>
      <c r="C100" s="11" t="s">
        <v>86</v>
      </c>
      <c r="D100" s="12">
        <v>33</v>
      </c>
      <c r="E100" s="2">
        <f t="shared" si="1"/>
        <v>66</v>
      </c>
    </row>
    <row r="101" spans="2:5">
      <c r="B101" s="10" t="s">
        <v>10</v>
      </c>
      <c r="C101" s="11" t="s">
        <v>87</v>
      </c>
      <c r="D101" s="12">
        <v>53.900000000000006</v>
      </c>
      <c r="E101" s="2">
        <f t="shared" si="1"/>
        <v>108</v>
      </c>
    </row>
    <row r="102" spans="2:5">
      <c r="B102" s="10" t="s">
        <v>11</v>
      </c>
      <c r="C102" s="11" t="s">
        <v>87</v>
      </c>
      <c r="D102" s="12">
        <v>60.500000000000007</v>
      </c>
      <c r="E102" s="2">
        <f t="shared" si="1"/>
        <v>121</v>
      </c>
    </row>
    <row r="103" spans="2:5">
      <c r="B103" s="10" t="s">
        <v>10</v>
      </c>
      <c r="C103" s="11" t="s">
        <v>88</v>
      </c>
      <c r="D103" s="12">
        <v>5.5</v>
      </c>
      <c r="E103" s="2">
        <f t="shared" si="1"/>
        <v>11</v>
      </c>
    </row>
    <row r="104" spans="2:5">
      <c r="B104" s="10" t="s">
        <v>11</v>
      </c>
      <c r="C104" s="11" t="s">
        <v>88</v>
      </c>
      <c r="D104" s="12">
        <v>40.700000000000003</v>
      </c>
      <c r="E104" s="2">
        <f t="shared" si="1"/>
        <v>82</v>
      </c>
    </row>
    <row r="105" spans="2:5">
      <c r="B105" s="10" t="s">
        <v>10</v>
      </c>
      <c r="C105" s="11" t="s">
        <v>89</v>
      </c>
      <c r="D105" s="12">
        <v>8.8000000000000007</v>
      </c>
      <c r="E105" s="2">
        <f t="shared" si="1"/>
        <v>18</v>
      </c>
    </row>
    <row r="106" spans="2:5">
      <c r="B106" s="10" t="s">
        <v>11</v>
      </c>
      <c r="C106" s="11" t="s">
        <v>89</v>
      </c>
      <c r="D106" s="12">
        <v>34.1</v>
      </c>
      <c r="E106" s="2">
        <f t="shared" si="1"/>
        <v>69</v>
      </c>
    </row>
    <row r="107" spans="2:5">
      <c r="B107" s="10" t="s">
        <v>10</v>
      </c>
      <c r="C107" s="11" t="s">
        <v>90</v>
      </c>
      <c r="D107" s="12">
        <v>40.700000000000003</v>
      </c>
      <c r="E107" s="2">
        <f t="shared" si="1"/>
        <v>82</v>
      </c>
    </row>
    <row r="108" spans="2:5">
      <c r="B108" s="10" t="s">
        <v>11</v>
      </c>
      <c r="C108" s="11" t="s">
        <v>90</v>
      </c>
      <c r="D108" s="12">
        <v>3.3000000000000003</v>
      </c>
      <c r="E108" s="2">
        <f t="shared" si="1"/>
        <v>7</v>
      </c>
    </row>
    <row r="109" spans="2:5">
      <c r="B109" s="10" t="s">
        <v>10</v>
      </c>
      <c r="C109" s="11" t="s">
        <v>91</v>
      </c>
      <c r="D109" s="12">
        <v>50.6</v>
      </c>
      <c r="E109" s="2">
        <f t="shared" si="1"/>
        <v>102</v>
      </c>
    </row>
    <row r="110" spans="2:5">
      <c r="B110" s="10" t="s">
        <v>11</v>
      </c>
      <c r="C110" s="11" t="s">
        <v>91</v>
      </c>
      <c r="D110" s="12">
        <v>42.900000000000006</v>
      </c>
      <c r="E110" s="2">
        <f t="shared" si="1"/>
        <v>86</v>
      </c>
    </row>
    <row r="111" spans="2:5">
      <c r="B111" s="10" t="s">
        <v>10</v>
      </c>
      <c r="C111" s="11" t="s">
        <v>92</v>
      </c>
      <c r="D111" s="12">
        <v>92.4</v>
      </c>
      <c r="E111" s="2">
        <f t="shared" si="1"/>
        <v>185</v>
      </c>
    </row>
    <row r="112" spans="2:5">
      <c r="B112" s="10" t="s">
        <v>11</v>
      </c>
      <c r="C112" s="11" t="s">
        <v>92</v>
      </c>
      <c r="D112" s="12">
        <v>58.300000000000004</v>
      </c>
      <c r="E112" s="2">
        <f t="shared" si="1"/>
        <v>117</v>
      </c>
    </row>
    <row r="113" spans="2:6">
      <c r="B113" s="10" t="s">
        <v>11</v>
      </c>
      <c r="C113" s="11" t="s">
        <v>13</v>
      </c>
      <c r="D113" s="12">
        <v>83.600000000000009</v>
      </c>
      <c r="E113" s="2">
        <f t="shared" si="1"/>
        <v>168</v>
      </c>
    </row>
    <row r="114" spans="2:6">
      <c r="B114" s="10" t="s">
        <v>10</v>
      </c>
      <c r="C114" s="11" t="s">
        <v>93</v>
      </c>
      <c r="D114" s="12">
        <v>42.900000000000006</v>
      </c>
      <c r="E114" s="2">
        <f t="shared" si="1"/>
        <v>86</v>
      </c>
    </row>
    <row r="115" spans="2:6">
      <c r="B115" s="10" t="s">
        <v>11</v>
      </c>
      <c r="C115" s="11" t="s">
        <v>93</v>
      </c>
      <c r="D115" s="12">
        <v>29.700000000000003</v>
      </c>
      <c r="E115" s="2">
        <f t="shared" si="1"/>
        <v>60</v>
      </c>
    </row>
    <row r="116" spans="2:6">
      <c r="B116" s="10" t="s">
        <v>10</v>
      </c>
      <c r="C116" s="14" t="s">
        <v>94</v>
      </c>
      <c r="D116" s="15">
        <v>46.2</v>
      </c>
      <c r="E116" s="2">
        <f t="shared" si="1"/>
        <v>93</v>
      </c>
    </row>
    <row r="117" spans="2:6">
      <c r="B117" s="10" t="s">
        <v>11</v>
      </c>
      <c r="C117" s="14" t="s">
        <v>94</v>
      </c>
      <c r="D117" s="12">
        <v>30.800000000000004</v>
      </c>
      <c r="E117" s="2">
        <f t="shared" si="1"/>
        <v>62</v>
      </c>
      <c r="F117" s="4"/>
    </row>
    <row r="118" spans="2:6">
      <c r="B118" s="10" t="s">
        <v>10</v>
      </c>
      <c r="C118" s="11" t="s">
        <v>95</v>
      </c>
      <c r="D118" s="12">
        <v>19.8</v>
      </c>
      <c r="E118" s="2">
        <f t="shared" si="1"/>
        <v>40</v>
      </c>
    </row>
    <row r="119" spans="2:6">
      <c r="B119" s="10" t="s">
        <v>11</v>
      </c>
      <c r="C119" s="14" t="s">
        <v>95</v>
      </c>
      <c r="D119" s="12">
        <v>27.500000000000004</v>
      </c>
      <c r="E119" s="2">
        <f t="shared" si="1"/>
        <v>55</v>
      </c>
    </row>
    <row r="120" spans="2:6">
      <c r="B120" s="10" t="s">
        <v>10</v>
      </c>
      <c r="C120" s="11" t="s">
        <v>96</v>
      </c>
      <c r="D120" s="12">
        <v>19.8</v>
      </c>
      <c r="E120" s="2">
        <f t="shared" si="1"/>
        <v>40</v>
      </c>
    </row>
    <row r="121" spans="2:6">
      <c r="B121" s="10" t="s">
        <v>11</v>
      </c>
      <c r="C121" s="14" t="s">
        <v>96</v>
      </c>
      <c r="D121" s="12">
        <v>29.700000000000003</v>
      </c>
      <c r="E121" s="2">
        <f t="shared" si="1"/>
        <v>60</v>
      </c>
      <c r="F121" s="4"/>
    </row>
    <row r="122" spans="2:6">
      <c r="B122" s="10" t="s">
        <v>10</v>
      </c>
      <c r="C122" s="11" t="s">
        <v>97</v>
      </c>
      <c r="D122" s="12">
        <v>19.8</v>
      </c>
      <c r="E122" s="2">
        <f t="shared" si="1"/>
        <v>40</v>
      </c>
    </row>
    <row r="123" spans="2:6">
      <c r="B123" s="10" t="s">
        <v>11</v>
      </c>
      <c r="C123" s="11" t="s">
        <v>97</v>
      </c>
      <c r="D123" s="12">
        <v>29.700000000000003</v>
      </c>
      <c r="E123" s="2">
        <f t="shared" si="1"/>
        <v>60</v>
      </c>
    </row>
    <row r="124" spans="2:6">
      <c r="B124" s="10" t="s">
        <v>10</v>
      </c>
      <c r="C124" s="11" t="s">
        <v>98</v>
      </c>
      <c r="D124" s="12">
        <v>5.5</v>
      </c>
      <c r="E124" s="2">
        <f t="shared" si="1"/>
        <v>11</v>
      </c>
    </row>
    <row r="125" spans="2:6">
      <c r="B125" s="10" t="s">
        <v>11</v>
      </c>
      <c r="C125" s="11" t="s">
        <v>98</v>
      </c>
      <c r="D125" s="12">
        <v>40.700000000000003</v>
      </c>
      <c r="E125" s="2">
        <f t="shared" si="1"/>
        <v>82</v>
      </c>
    </row>
    <row r="126" spans="2:6">
      <c r="B126" s="10" t="s">
        <v>10</v>
      </c>
      <c r="C126" s="11" t="s">
        <v>99</v>
      </c>
      <c r="D126" s="12">
        <v>56.1</v>
      </c>
      <c r="E126" s="2">
        <f t="shared" si="1"/>
        <v>113</v>
      </c>
    </row>
    <row r="127" spans="2:6">
      <c r="B127" s="10" t="s">
        <v>11</v>
      </c>
      <c r="C127" s="11" t="s">
        <v>99</v>
      </c>
      <c r="D127" s="12">
        <v>90.2</v>
      </c>
      <c r="E127" s="2">
        <f t="shared" si="1"/>
        <v>181</v>
      </c>
    </row>
    <row r="128" spans="2:6">
      <c r="B128" s="10" t="s">
        <v>10</v>
      </c>
      <c r="C128" s="11" t="s">
        <v>100</v>
      </c>
      <c r="D128" s="12">
        <v>17.600000000000001</v>
      </c>
      <c r="E128" s="2">
        <f t="shared" si="1"/>
        <v>36</v>
      </c>
    </row>
    <row r="129" spans="2:5">
      <c r="B129" s="10" t="s">
        <v>11</v>
      </c>
      <c r="C129" s="11" t="s">
        <v>100</v>
      </c>
      <c r="D129" s="12">
        <v>46.2</v>
      </c>
      <c r="E129" s="2">
        <f t="shared" si="1"/>
        <v>93</v>
      </c>
    </row>
    <row r="130" spans="2:5">
      <c r="B130" s="10" t="s">
        <v>11</v>
      </c>
      <c r="C130" s="11" t="s">
        <v>101</v>
      </c>
      <c r="D130" s="12">
        <v>48.400000000000006</v>
      </c>
      <c r="E130" s="2">
        <f t="shared" si="1"/>
        <v>97</v>
      </c>
    </row>
    <row r="131" spans="2:5">
      <c r="B131" s="10" t="s">
        <v>10</v>
      </c>
      <c r="C131" s="11" t="s">
        <v>14</v>
      </c>
      <c r="D131" s="12">
        <v>19.8</v>
      </c>
      <c r="E131" s="2">
        <f t="shared" ref="E131:E194" si="2">ROUNDUP(D131*2,0)</f>
        <v>40</v>
      </c>
    </row>
    <row r="132" spans="2:5">
      <c r="B132" s="10" t="s">
        <v>10</v>
      </c>
      <c r="C132" s="11" t="s">
        <v>102</v>
      </c>
      <c r="D132" s="12">
        <v>2.2000000000000002</v>
      </c>
      <c r="E132" s="2">
        <f t="shared" si="2"/>
        <v>5</v>
      </c>
    </row>
    <row r="133" spans="2:5">
      <c r="B133" s="10" t="s">
        <v>11</v>
      </c>
      <c r="C133" s="11" t="s">
        <v>102</v>
      </c>
      <c r="D133" s="12">
        <v>36.300000000000004</v>
      </c>
      <c r="E133" s="2">
        <f t="shared" si="2"/>
        <v>73</v>
      </c>
    </row>
    <row r="134" spans="2:5">
      <c r="B134" s="10" t="s">
        <v>10</v>
      </c>
      <c r="C134" s="11" t="s">
        <v>103</v>
      </c>
      <c r="D134" s="12">
        <v>134.20000000000002</v>
      </c>
      <c r="E134" s="2">
        <f t="shared" si="2"/>
        <v>269</v>
      </c>
    </row>
    <row r="135" spans="2:5">
      <c r="B135" s="10" t="s">
        <v>11</v>
      </c>
      <c r="C135" s="11" t="s">
        <v>103</v>
      </c>
      <c r="D135" s="12">
        <v>97.9</v>
      </c>
      <c r="E135" s="2">
        <f t="shared" si="2"/>
        <v>196</v>
      </c>
    </row>
    <row r="136" spans="2:5">
      <c r="B136" s="10" t="s">
        <v>10</v>
      </c>
      <c r="C136" s="11" t="s">
        <v>104</v>
      </c>
      <c r="D136" s="12">
        <v>132</v>
      </c>
      <c r="E136" s="2">
        <f t="shared" si="2"/>
        <v>264</v>
      </c>
    </row>
    <row r="137" spans="2:5">
      <c r="B137" s="10" t="s">
        <v>11</v>
      </c>
      <c r="C137" s="11" t="s">
        <v>104</v>
      </c>
      <c r="D137" s="12">
        <v>97.9</v>
      </c>
      <c r="E137" s="2">
        <f t="shared" si="2"/>
        <v>196</v>
      </c>
    </row>
    <row r="138" spans="2:5">
      <c r="B138" s="10" t="s">
        <v>10</v>
      </c>
      <c r="C138" s="11" t="s">
        <v>15</v>
      </c>
      <c r="D138" s="12">
        <v>132</v>
      </c>
      <c r="E138" s="2">
        <f t="shared" si="2"/>
        <v>264</v>
      </c>
    </row>
    <row r="139" spans="2:5">
      <c r="B139" s="10" t="s">
        <v>11</v>
      </c>
      <c r="C139" s="11" t="s">
        <v>15</v>
      </c>
      <c r="D139" s="12">
        <v>97.9</v>
      </c>
      <c r="E139" s="2">
        <f t="shared" si="2"/>
        <v>196</v>
      </c>
    </row>
    <row r="140" spans="2:5">
      <c r="B140" s="10" t="s">
        <v>10</v>
      </c>
      <c r="C140" s="11" t="s">
        <v>16</v>
      </c>
      <c r="D140" s="12">
        <v>121.00000000000001</v>
      </c>
      <c r="E140" s="2">
        <f t="shared" si="2"/>
        <v>242</v>
      </c>
    </row>
    <row r="141" spans="2:5">
      <c r="B141" s="10" t="s">
        <v>10</v>
      </c>
      <c r="C141" s="13" t="s">
        <v>105</v>
      </c>
      <c r="D141" s="12">
        <v>207.9</v>
      </c>
      <c r="E141" s="2">
        <f t="shared" si="2"/>
        <v>416</v>
      </c>
    </row>
    <row r="142" spans="2:5">
      <c r="B142" s="10" t="s">
        <v>11</v>
      </c>
      <c r="C142" s="13" t="s">
        <v>105</v>
      </c>
      <c r="D142" s="12">
        <v>177.10000000000002</v>
      </c>
      <c r="E142" s="2">
        <f t="shared" si="2"/>
        <v>355</v>
      </c>
    </row>
    <row r="143" spans="2:5">
      <c r="B143" s="10" t="s">
        <v>10</v>
      </c>
      <c r="C143" s="11" t="s">
        <v>106</v>
      </c>
      <c r="D143" s="12">
        <v>55.000000000000007</v>
      </c>
      <c r="E143" s="2">
        <f t="shared" si="2"/>
        <v>110</v>
      </c>
    </row>
    <row r="144" spans="2:5">
      <c r="B144" s="10" t="s">
        <v>11</v>
      </c>
      <c r="C144" s="11" t="s">
        <v>106</v>
      </c>
      <c r="D144" s="12">
        <v>30.800000000000004</v>
      </c>
      <c r="E144" s="2">
        <f t="shared" si="2"/>
        <v>62</v>
      </c>
    </row>
    <row r="145" spans="2:5">
      <c r="B145" s="10" t="s">
        <v>10</v>
      </c>
      <c r="C145" s="11" t="s">
        <v>107</v>
      </c>
      <c r="D145" s="12">
        <v>56.1</v>
      </c>
      <c r="E145" s="2">
        <f t="shared" si="2"/>
        <v>113</v>
      </c>
    </row>
    <row r="146" spans="2:5">
      <c r="B146" s="10" t="s">
        <v>11</v>
      </c>
      <c r="C146" s="11" t="s">
        <v>107</v>
      </c>
      <c r="D146" s="12">
        <v>29.700000000000003</v>
      </c>
      <c r="E146" s="2">
        <f t="shared" si="2"/>
        <v>60</v>
      </c>
    </row>
    <row r="147" spans="2:5">
      <c r="B147" s="10" t="s">
        <v>10</v>
      </c>
      <c r="C147" s="11" t="s">
        <v>108</v>
      </c>
      <c r="D147" s="12">
        <v>30.800000000000004</v>
      </c>
      <c r="E147" s="2">
        <f t="shared" si="2"/>
        <v>62</v>
      </c>
    </row>
    <row r="148" spans="2:5">
      <c r="B148" s="10" t="s">
        <v>11</v>
      </c>
      <c r="C148" s="11" t="s">
        <v>108</v>
      </c>
      <c r="D148" s="12">
        <v>15.400000000000002</v>
      </c>
      <c r="E148" s="2">
        <f t="shared" si="2"/>
        <v>31</v>
      </c>
    </row>
    <row r="149" spans="2:5">
      <c r="B149" s="10" t="s">
        <v>10</v>
      </c>
      <c r="C149" s="11" t="s">
        <v>109</v>
      </c>
      <c r="D149" s="12">
        <v>106.7</v>
      </c>
      <c r="E149" s="2">
        <f t="shared" si="2"/>
        <v>214</v>
      </c>
    </row>
    <row r="150" spans="2:5">
      <c r="B150" s="10" t="s">
        <v>11</v>
      </c>
      <c r="C150" s="11" t="s">
        <v>109</v>
      </c>
      <c r="D150" s="12">
        <v>79.2</v>
      </c>
      <c r="E150" s="2">
        <f t="shared" si="2"/>
        <v>159</v>
      </c>
    </row>
    <row r="151" spans="2:5">
      <c r="B151" s="10" t="s">
        <v>10</v>
      </c>
      <c r="C151" s="11" t="s">
        <v>17</v>
      </c>
      <c r="D151" s="12">
        <v>77</v>
      </c>
      <c r="E151" s="2">
        <f t="shared" si="2"/>
        <v>154</v>
      </c>
    </row>
    <row r="152" spans="2:5">
      <c r="B152" s="10" t="s">
        <v>11</v>
      </c>
      <c r="C152" s="11" t="s">
        <v>17</v>
      </c>
      <c r="D152" s="12">
        <v>55.000000000000007</v>
      </c>
      <c r="E152" s="2">
        <f t="shared" si="2"/>
        <v>110</v>
      </c>
    </row>
    <row r="153" spans="2:5">
      <c r="B153" s="10" t="s">
        <v>10</v>
      </c>
      <c r="C153" s="11" t="s">
        <v>110</v>
      </c>
      <c r="D153" s="12">
        <v>215.60000000000002</v>
      </c>
      <c r="E153" s="2">
        <f t="shared" si="2"/>
        <v>432</v>
      </c>
    </row>
    <row r="154" spans="2:5">
      <c r="B154" s="10" t="s">
        <v>11</v>
      </c>
      <c r="C154" s="11" t="s">
        <v>110</v>
      </c>
      <c r="D154" s="12">
        <v>185.9</v>
      </c>
      <c r="E154" s="2">
        <f t="shared" si="2"/>
        <v>372</v>
      </c>
    </row>
    <row r="155" spans="2:5">
      <c r="B155" s="10" t="s">
        <v>10</v>
      </c>
      <c r="C155" s="11" t="s">
        <v>111</v>
      </c>
      <c r="D155" s="12">
        <v>52.800000000000004</v>
      </c>
      <c r="E155" s="2">
        <f t="shared" si="2"/>
        <v>106</v>
      </c>
    </row>
    <row r="156" spans="2:5">
      <c r="B156" s="10" t="s">
        <v>11</v>
      </c>
      <c r="C156" s="11" t="s">
        <v>111</v>
      </c>
      <c r="D156" s="12">
        <v>62.7</v>
      </c>
      <c r="E156" s="2">
        <f t="shared" si="2"/>
        <v>126</v>
      </c>
    </row>
    <row r="157" spans="2:5">
      <c r="B157" s="10" t="s">
        <v>10</v>
      </c>
      <c r="C157" s="11" t="s">
        <v>112</v>
      </c>
      <c r="D157" s="12">
        <v>52.800000000000004</v>
      </c>
      <c r="E157" s="2">
        <f t="shared" si="2"/>
        <v>106</v>
      </c>
    </row>
    <row r="158" spans="2:5">
      <c r="B158" s="10" t="s">
        <v>11</v>
      </c>
      <c r="C158" s="11" t="s">
        <v>112</v>
      </c>
      <c r="D158" s="12">
        <v>59.400000000000006</v>
      </c>
      <c r="E158" s="2">
        <f t="shared" si="2"/>
        <v>119</v>
      </c>
    </row>
    <row r="159" spans="2:5">
      <c r="B159" s="10" t="s">
        <v>10</v>
      </c>
      <c r="C159" s="13" t="s">
        <v>113</v>
      </c>
      <c r="D159" s="12">
        <v>108.9</v>
      </c>
      <c r="E159" s="2">
        <f t="shared" si="2"/>
        <v>218</v>
      </c>
    </row>
    <row r="160" spans="2:5">
      <c r="B160" s="10" t="s">
        <v>11</v>
      </c>
      <c r="C160" s="13" t="s">
        <v>113</v>
      </c>
      <c r="D160" s="12">
        <v>78.100000000000009</v>
      </c>
      <c r="E160" s="2">
        <f t="shared" si="2"/>
        <v>157</v>
      </c>
    </row>
    <row r="161" spans="2:5">
      <c r="B161" s="10" t="s">
        <v>10</v>
      </c>
      <c r="C161" s="11" t="s">
        <v>18</v>
      </c>
      <c r="D161" s="12">
        <v>396.00000000000006</v>
      </c>
      <c r="E161" s="2">
        <f t="shared" si="2"/>
        <v>792</v>
      </c>
    </row>
    <row r="162" spans="2:5">
      <c r="B162" s="10" t="s">
        <v>11</v>
      </c>
      <c r="C162" s="11" t="s">
        <v>18</v>
      </c>
      <c r="D162" s="12">
        <v>370.70000000000005</v>
      </c>
      <c r="E162" s="2">
        <f t="shared" si="2"/>
        <v>742</v>
      </c>
    </row>
    <row r="163" spans="2:5">
      <c r="B163" s="10" t="s">
        <v>10</v>
      </c>
      <c r="C163" s="11" t="s">
        <v>114</v>
      </c>
      <c r="D163" s="12">
        <v>104.50000000000001</v>
      </c>
      <c r="E163" s="2">
        <f t="shared" si="2"/>
        <v>209</v>
      </c>
    </row>
    <row r="164" spans="2:5">
      <c r="B164" s="10" t="s">
        <v>11</v>
      </c>
      <c r="C164" s="11" t="s">
        <v>114</v>
      </c>
      <c r="D164" s="12">
        <v>74.800000000000011</v>
      </c>
      <c r="E164" s="2">
        <f t="shared" si="2"/>
        <v>150</v>
      </c>
    </row>
    <row r="165" spans="2:5">
      <c r="B165" s="10" t="s">
        <v>10</v>
      </c>
      <c r="C165" s="11" t="s">
        <v>115</v>
      </c>
      <c r="D165" s="12">
        <v>99.000000000000014</v>
      </c>
      <c r="E165" s="2">
        <f t="shared" si="2"/>
        <v>198</v>
      </c>
    </row>
    <row r="166" spans="2:5">
      <c r="B166" s="10" t="s">
        <v>11</v>
      </c>
      <c r="C166" s="11" t="s">
        <v>115</v>
      </c>
      <c r="D166" s="12">
        <v>68.2</v>
      </c>
      <c r="E166" s="2">
        <f t="shared" si="2"/>
        <v>137</v>
      </c>
    </row>
    <row r="167" spans="2:5">
      <c r="B167" s="10" t="s">
        <v>10</v>
      </c>
      <c r="C167" s="11" t="s">
        <v>116</v>
      </c>
      <c r="D167" s="12">
        <v>100.10000000000001</v>
      </c>
      <c r="E167" s="2">
        <f t="shared" si="2"/>
        <v>201</v>
      </c>
    </row>
    <row r="168" spans="2:5">
      <c r="B168" s="10" t="s">
        <v>11</v>
      </c>
      <c r="C168" s="11" t="s">
        <v>116</v>
      </c>
      <c r="D168" s="12">
        <v>69.300000000000011</v>
      </c>
      <c r="E168" s="2">
        <f t="shared" si="2"/>
        <v>139</v>
      </c>
    </row>
    <row r="169" spans="2:5">
      <c r="B169" s="10" t="s">
        <v>10</v>
      </c>
      <c r="C169" s="11" t="s">
        <v>117</v>
      </c>
      <c r="D169" s="12">
        <v>126.50000000000001</v>
      </c>
      <c r="E169" s="2">
        <f t="shared" si="2"/>
        <v>253</v>
      </c>
    </row>
    <row r="170" spans="2:5">
      <c r="B170" s="10" t="s">
        <v>11</v>
      </c>
      <c r="C170" s="11" t="s">
        <v>117</v>
      </c>
      <c r="D170" s="12">
        <v>104.50000000000001</v>
      </c>
      <c r="E170" s="2">
        <f t="shared" si="2"/>
        <v>209</v>
      </c>
    </row>
    <row r="171" spans="2:5">
      <c r="B171" s="10" t="s">
        <v>10</v>
      </c>
      <c r="C171" s="11" t="s">
        <v>118</v>
      </c>
      <c r="D171" s="12">
        <v>130.9</v>
      </c>
      <c r="E171" s="2">
        <f t="shared" si="2"/>
        <v>262</v>
      </c>
    </row>
    <row r="172" spans="2:5">
      <c r="B172" s="10" t="s">
        <v>11</v>
      </c>
      <c r="C172" s="11" t="s">
        <v>118</v>
      </c>
      <c r="D172" s="12">
        <v>101.2</v>
      </c>
      <c r="E172" s="2">
        <f t="shared" si="2"/>
        <v>203</v>
      </c>
    </row>
    <row r="173" spans="2:5">
      <c r="B173" s="10" t="s">
        <v>10</v>
      </c>
      <c r="C173" s="11" t="s">
        <v>119</v>
      </c>
      <c r="D173" s="12">
        <v>138.60000000000002</v>
      </c>
      <c r="E173" s="2">
        <f t="shared" si="2"/>
        <v>278</v>
      </c>
    </row>
    <row r="174" spans="2:5">
      <c r="B174" s="10" t="s">
        <v>11</v>
      </c>
      <c r="C174" s="11" t="s">
        <v>119</v>
      </c>
      <c r="D174" s="12">
        <v>110.00000000000001</v>
      </c>
      <c r="E174" s="2">
        <f t="shared" si="2"/>
        <v>220</v>
      </c>
    </row>
    <row r="175" spans="2:5">
      <c r="B175" s="10" t="s">
        <v>10</v>
      </c>
      <c r="C175" s="11" t="s">
        <v>120</v>
      </c>
      <c r="D175" s="12">
        <v>130.9</v>
      </c>
      <c r="E175" s="2">
        <f t="shared" si="2"/>
        <v>262</v>
      </c>
    </row>
    <row r="176" spans="2:5">
      <c r="B176" s="10" t="s">
        <v>11</v>
      </c>
      <c r="C176" s="11" t="s">
        <v>120</v>
      </c>
      <c r="D176" s="12">
        <v>100.10000000000001</v>
      </c>
      <c r="E176" s="2">
        <f t="shared" si="2"/>
        <v>201</v>
      </c>
    </row>
    <row r="177" spans="2:6">
      <c r="B177" s="10" t="s">
        <v>10</v>
      </c>
      <c r="C177" s="11" t="s">
        <v>121</v>
      </c>
      <c r="D177" s="12">
        <v>135.30000000000001</v>
      </c>
      <c r="E177" s="2">
        <f t="shared" si="2"/>
        <v>271</v>
      </c>
    </row>
    <row r="178" spans="2:6">
      <c r="B178" s="10" t="s">
        <v>11</v>
      </c>
      <c r="C178" s="14" t="s">
        <v>121</v>
      </c>
      <c r="D178" s="12">
        <v>108.9</v>
      </c>
      <c r="E178" s="2">
        <f t="shared" si="2"/>
        <v>218</v>
      </c>
      <c r="F178" s="4"/>
    </row>
    <row r="179" spans="2:6">
      <c r="B179" s="10" t="s">
        <v>10</v>
      </c>
      <c r="C179" s="11" t="s">
        <v>122</v>
      </c>
      <c r="D179" s="12">
        <v>146.30000000000001</v>
      </c>
      <c r="E179" s="2">
        <f t="shared" si="2"/>
        <v>293</v>
      </c>
    </row>
    <row r="180" spans="2:6">
      <c r="B180" s="32" t="s">
        <v>156</v>
      </c>
      <c r="C180" s="11" t="s">
        <v>122</v>
      </c>
      <c r="D180" s="12">
        <v>107.80000000000001</v>
      </c>
      <c r="E180" s="2">
        <f t="shared" si="2"/>
        <v>216</v>
      </c>
    </row>
    <row r="181" spans="2:6">
      <c r="B181" s="10" t="s">
        <v>10</v>
      </c>
      <c r="C181" s="11" t="s">
        <v>123</v>
      </c>
      <c r="D181" s="12">
        <v>130.9</v>
      </c>
      <c r="E181" s="2">
        <f t="shared" si="2"/>
        <v>262</v>
      </c>
    </row>
    <row r="182" spans="2:6">
      <c r="B182" s="10" t="s">
        <v>11</v>
      </c>
      <c r="C182" s="11" t="s">
        <v>123</v>
      </c>
      <c r="D182" s="12">
        <v>102.30000000000001</v>
      </c>
      <c r="E182" s="2">
        <f t="shared" si="2"/>
        <v>205</v>
      </c>
    </row>
    <row r="183" spans="2:6">
      <c r="B183" s="10" t="s">
        <v>10</v>
      </c>
      <c r="C183" s="11" t="s">
        <v>124</v>
      </c>
      <c r="D183" s="12">
        <v>80.300000000000011</v>
      </c>
      <c r="E183" s="2">
        <f t="shared" si="2"/>
        <v>161</v>
      </c>
    </row>
    <row r="184" spans="2:6">
      <c r="B184" s="10" t="s">
        <v>11</v>
      </c>
      <c r="C184" s="11" t="s">
        <v>124</v>
      </c>
      <c r="D184" s="12">
        <v>107.80000000000001</v>
      </c>
      <c r="E184" s="2">
        <f t="shared" si="2"/>
        <v>216</v>
      </c>
    </row>
    <row r="185" spans="2:6">
      <c r="B185" s="10" t="s">
        <v>10</v>
      </c>
      <c r="C185" s="11" t="s">
        <v>125</v>
      </c>
      <c r="D185" s="12">
        <v>17.600000000000001</v>
      </c>
      <c r="E185" s="2">
        <f t="shared" si="2"/>
        <v>36</v>
      </c>
    </row>
    <row r="186" spans="2:6">
      <c r="B186" s="10" t="s">
        <v>11</v>
      </c>
      <c r="C186" s="11" t="s">
        <v>125</v>
      </c>
      <c r="D186" s="12">
        <v>22</v>
      </c>
      <c r="E186" s="2">
        <f t="shared" si="2"/>
        <v>44</v>
      </c>
    </row>
    <row r="187" spans="2:6">
      <c r="B187" s="10" t="s">
        <v>10</v>
      </c>
      <c r="C187" s="11" t="s">
        <v>126</v>
      </c>
      <c r="D187" s="12">
        <v>16.5</v>
      </c>
      <c r="E187" s="2">
        <f t="shared" si="2"/>
        <v>33</v>
      </c>
    </row>
    <row r="188" spans="2:6">
      <c r="B188" s="10" t="s">
        <v>10</v>
      </c>
      <c r="C188" s="11" t="s">
        <v>126</v>
      </c>
      <c r="D188" s="12">
        <v>17.600000000000001</v>
      </c>
      <c r="E188" s="2">
        <f t="shared" si="2"/>
        <v>36</v>
      </c>
    </row>
    <row r="189" spans="2:6">
      <c r="B189" s="10" t="s">
        <v>11</v>
      </c>
      <c r="C189" s="11" t="s">
        <v>126</v>
      </c>
      <c r="D189" s="12">
        <v>23.1</v>
      </c>
      <c r="E189" s="2">
        <f t="shared" si="2"/>
        <v>47</v>
      </c>
    </row>
    <row r="190" spans="2:6">
      <c r="B190" s="10" t="s">
        <v>11</v>
      </c>
      <c r="C190" s="11" t="s">
        <v>126</v>
      </c>
      <c r="D190" s="12">
        <v>23.1</v>
      </c>
      <c r="E190" s="2">
        <f t="shared" si="2"/>
        <v>47</v>
      </c>
    </row>
    <row r="191" spans="2:6">
      <c r="B191" s="10" t="s">
        <v>10</v>
      </c>
      <c r="C191" s="11" t="s">
        <v>127</v>
      </c>
      <c r="D191" s="12">
        <v>17.600000000000001</v>
      </c>
      <c r="E191" s="2">
        <f t="shared" si="2"/>
        <v>36</v>
      </c>
    </row>
    <row r="192" spans="2:6">
      <c r="B192" s="10" t="s">
        <v>11</v>
      </c>
      <c r="C192" s="11" t="s">
        <v>127</v>
      </c>
      <c r="D192" s="12">
        <v>22</v>
      </c>
      <c r="E192" s="2">
        <f t="shared" si="2"/>
        <v>44</v>
      </c>
    </row>
    <row r="193" spans="2:6">
      <c r="B193" s="10" t="s">
        <v>10</v>
      </c>
      <c r="C193" s="11" t="s">
        <v>128</v>
      </c>
      <c r="D193" s="12">
        <v>17.600000000000001</v>
      </c>
      <c r="E193" s="2">
        <f t="shared" si="2"/>
        <v>36</v>
      </c>
    </row>
    <row r="194" spans="2:6">
      <c r="B194" s="10" t="s">
        <v>11</v>
      </c>
      <c r="C194" s="11" t="s">
        <v>128</v>
      </c>
      <c r="D194" s="12">
        <v>22</v>
      </c>
      <c r="E194" s="2">
        <f t="shared" si="2"/>
        <v>44</v>
      </c>
    </row>
    <row r="195" spans="2:6">
      <c r="B195" s="10" t="s">
        <v>10</v>
      </c>
      <c r="C195" s="11" t="s">
        <v>129</v>
      </c>
      <c r="D195" s="12">
        <v>62.7</v>
      </c>
      <c r="E195" s="2">
        <f t="shared" ref="E195:E221" si="3">ROUNDUP(D195*2,0)</f>
        <v>126</v>
      </c>
    </row>
    <row r="196" spans="2:6">
      <c r="B196" s="10" t="s">
        <v>11</v>
      </c>
      <c r="C196" s="11" t="s">
        <v>129</v>
      </c>
      <c r="D196" s="12">
        <v>30.800000000000004</v>
      </c>
      <c r="E196" s="2">
        <f t="shared" si="3"/>
        <v>62</v>
      </c>
    </row>
    <row r="197" spans="2:6">
      <c r="B197" s="10" t="s">
        <v>10</v>
      </c>
      <c r="C197" s="11" t="s">
        <v>19</v>
      </c>
      <c r="D197" s="12">
        <v>55.000000000000007</v>
      </c>
      <c r="E197" s="2">
        <f t="shared" si="3"/>
        <v>110</v>
      </c>
    </row>
    <row r="198" spans="2:6">
      <c r="B198" s="10" t="s">
        <v>11</v>
      </c>
      <c r="C198" s="11" t="s">
        <v>19</v>
      </c>
      <c r="D198" s="12">
        <v>23.1</v>
      </c>
      <c r="E198" s="2">
        <f t="shared" si="3"/>
        <v>47</v>
      </c>
    </row>
    <row r="199" spans="2:6">
      <c r="B199" s="10" t="s">
        <v>10</v>
      </c>
      <c r="C199" s="11" t="s">
        <v>130</v>
      </c>
      <c r="D199" s="12">
        <v>50.6</v>
      </c>
      <c r="E199" s="2">
        <f t="shared" si="3"/>
        <v>102</v>
      </c>
    </row>
    <row r="200" spans="2:6">
      <c r="B200" s="10" t="s">
        <v>11</v>
      </c>
      <c r="C200" s="14" t="s">
        <v>131</v>
      </c>
      <c r="D200" s="12">
        <v>18.700000000000003</v>
      </c>
      <c r="E200" s="2">
        <f t="shared" si="3"/>
        <v>38</v>
      </c>
    </row>
    <row r="201" spans="2:6">
      <c r="B201" s="10" t="s">
        <v>10</v>
      </c>
      <c r="C201" s="14" t="s">
        <v>132</v>
      </c>
      <c r="D201" s="12">
        <v>42.900000000000006</v>
      </c>
      <c r="E201" s="2">
        <f t="shared" si="3"/>
        <v>86</v>
      </c>
    </row>
    <row r="202" spans="2:6">
      <c r="B202" s="10" t="s">
        <v>11</v>
      </c>
      <c r="C202" s="14" t="s">
        <v>133</v>
      </c>
      <c r="D202" s="12">
        <v>16.5</v>
      </c>
      <c r="E202" s="2">
        <f t="shared" si="3"/>
        <v>33</v>
      </c>
      <c r="F202" s="4"/>
    </row>
    <row r="203" spans="2:6">
      <c r="B203" s="10" t="s">
        <v>10</v>
      </c>
      <c r="C203" s="11" t="s">
        <v>134</v>
      </c>
      <c r="D203" s="12">
        <v>42.900000000000006</v>
      </c>
      <c r="E203" s="2">
        <f t="shared" si="3"/>
        <v>86</v>
      </c>
    </row>
    <row r="204" spans="2:6">
      <c r="B204" s="10" t="s">
        <v>11</v>
      </c>
      <c r="C204" s="11" t="s">
        <v>134</v>
      </c>
      <c r="D204" s="12">
        <v>19.8</v>
      </c>
      <c r="E204" s="2">
        <f t="shared" si="3"/>
        <v>40</v>
      </c>
    </row>
    <row r="205" spans="2:6">
      <c r="B205" s="10" t="s">
        <v>10</v>
      </c>
      <c r="C205" s="11" t="s">
        <v>135</v>
      </c>
      <c r="D205" s="12">
        <v>45.1</v>
      </c>
      <c r="E205" s="2">
        <f t="shared" si="3"/>
        <v>91</v>
      </c>
    </row>
    <row r="206" spans="2:6">
      <c r="B206" s="10" t="s">
        <v>11</v>
      </c>
      <c r="C206" s="11" t="s">
        <v>135</v>
      </c>
      <c r="D206" s="12">
        <v>15.400000000000002</v>
      </c>
      <c r="E206" s="2">
        <f t="shared" si="3"/>
        <v>31</v>
      </c>
    </row>
    <row r="207" spans="2:6">
      <c r="B207" s="10" t="s">
        <v>10</v>
      </c>
      <c r="C207" s="11" t="s">
        <v>136</v>
      </c>
      <c r="D207" s="12">
        <v>71.5</v>
      </c>
      <c r="E207" s="2">
        <f t="shared" si="3"/>
        <v>143</v>
      </c>
    </row>
    <row r="208" spans="2:6">
      <c r="B208" s="10" t="s">
        <v>11</v>
      </c>
      <c r="C208" s="11" t="s">
        <v>136</v>
      </c>
      <c r="D208" s="12">
        <v>46.2</v>
      </c>
      <c r="E208" s="2">
        <f t="shared" si="3"/>
        <v>93</v>
      </c>
    </row>
    <row r="209" spans="2:6">
      <c r="B209" s="10" t="s">
        <v>10</v>
      </c>
      <c r="C209" s="11" t="s">
        <v>137</v>
      </c>
      <c r="D209" s="12">
        <v>50.6</v>
      </c>
      <c r="E209" s="2">
        <f t="shared" si="3"/>
        <v>102</v>
      </c>
    </row>
    <row r="210" spans="2:6">
      <c r="B210" s="10" t="s">
        <v>11</v>
      </c>
      <c r="C210" s="11" t="s">
        <v>137</v>
      </c>
      <c r="D210" s="12">
        <v>18.700000000000003</v>
      </c>
      <c r="E210" s="2">
        <f t="shared" si="3"/>
        <v>38</v>
      </c>
    </row>
    <row r="211" spans="2:6">
      <c r="B211" s="10" t="s">
        <v>10</v>
      </c>
      <c r="C211" s="11" t="s">
        <v>20</v>
      </c>
      <c r="D211" s="12">
        <v>47.300000000000004</v>
      </c>
      <c r="E211" s="2">
        <f t="shared" si="3"/>
        <v>95</v>
      </c>
    </row>
    <row r="212" spans="2:6">
      <c r="B212" s="10" t="s">
        <v>11</v>
      </c>
      <c r="C212" s="11" t="s">
        <v>20</v>
      </c>
      <c r="D212" s="12">
        <v>11</v>
      </c>
      <c r="E212" s="2">
        <f t="shared" si="3"/>
        <v>22</v>
      </c>
    </row>
    <row r="213" spans="2:6">
      <c r="B213" s="10" t="s">
        <v>10</v>
      </c>
      <c r="C213" s="14" t="s">
        <v>69</v>
      </c>
      <c r="D213" s="12">
        <v>37.400000000000006</v>
      </c>
      <c r="E213" s="2">
        <f t="shared" si="3"/>
        <v>75</v>
      </c>
    </row>
    <row r="214" spans="2:6">
      <c r="B214" s="10" t="s">
        <v>10</v>
      </c>
      <c r="C214" s="11" t="s">
        <v>138</v>
      </c>
      <c r="D214" s="12">
        <v>38.5</v>
      </c>
      <c r="E214" s="2">
        <f t="shared" si="3"/>
        <v>77</v>
      </c>
    </row>
    <row r="215" spans="2:6">
      <c r="B215" s="10" t="s">
        <v>10</v>
      </c>
      <c r="C215" s="4" t="s">
        <v>21</v>
      </c>
      <c r="D215" s="12">
        <v>37.9</v>
      </c>
      <c r="E215" s="2">
        <f t="shared" si="3"/>
        <v>76</v>
      </c>
    </row>
    <row r="216" spans="2:6">
      <c r="B216" s="10" t="s">
        <v>11</v>
      </c>
      <c r="C216" s="4" t="s">
        <v>21</v>
      </c>
      <c r="D216" s="3">
        <v>5</v>
      </c>
      <c r="E216" s="2">
        <f t="shared" si="3"/>
        <v>10</v>
      </c>
    </row>
    <row r="217" spans="2:6">
      <c r="B217" s="10" t="s">
        <v>11</v>
      </c>
      <c r="C217" s="4" t="s">
        <v>22</v>
      </c>
      <c r="D217" s="12">
        <v>38.5</v>
      </c>
      <c r="E217" s="2">
        <f t="shared" si="3"/>
        <v>77</v>
      </c>
    </row>
    <row r="218" spans="2:6">
      <c r="B218" s="10" t="s">
        <v>10</v>
      </c>
      <c r="C218" s="4" t="s">
        <v>33</v>
      </c>
      <c r="D218" s="3">
        <v>50</v>
      </c>
      <c r="E218" s="2">
        <f t="shared" si="3"/>
        <v>100</v>
      </c>
    </row>
    <row r="219" spans="2:6">
      <c r="B219" s="10" t="s">
        <v>11</v>
      </c>
      <c r="C219" s="4" t="s">
        <v>33</v>
      </c>
      <c r="D219" s="3">
        <v>53</v>
      </c>
      <c r="E219" s="2">
        <f t="shared" si="3"/>
        <v>106</v>
      </c>
      <c r="F219" s="4"/>
    </row>
    <row r="220" spans="2:6">
      <c r="B220" s="10" t="s">
        <v>11</v>
      </c>
      <c r="C220" s="4" t="s">
        <v>139</v>
      </c>
      <c r="D220" s="3">
        <v>56</v>
      </c>
      <c r="E220" s="2">
        <f t="shared" si="3"/>
        <v>112</v>
      </c>
      <c r="F220" s="4"/>
    </row>
    <row r="221" spans="2:6">
      <c r="B221" s="10" t="s">
        <v>11</v>
      </c>
      <c r="C221" s="66" t="s">
        <v>169</v>
      </c>
      <c r="D221" s="3">
        <v>25.7</v>
      </c>
      <c r="E221" s="2">
        <f t="shared" si="3"/>
        <v>52</v>
      </c>
    </row>
  </sheetData>
  <autoFilter ref="B1:E221" xr:uid="{D24E4AA0-2EB3-4E16-8AE8-9AA746A2F01A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Total</vt:lpstr>
      <vt:lpstr>CarIIBU Finance Team 2021.08.01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2022-02-11T07:56:33Z</dcterms:created>
  <dcterms:modified xsi:type="dcterms:W3CDTF">2025-10-02T03:29:52Z</dcterms:modified>
</cp:coreProperties>
</file>